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3. 유가희 회사\01. 자격검정센터\2025_자검\01. 출제감수\07. 4월정기\12. 기출공지\104_엑셀\"/>
    </mc:Choice>
  </mc:AlternateContent>
  <bookViews>
    <workbookView xWindow="-120" yWindow="-120" windowWidth="29040" windowHeight="15720"/>
  </bookViews>
  <sheets>
    <sheet name="제1작업" sheetId="21" r:id="rId1"/>
    <sheet name="제2작업" sheetId="22" r:id="rId2"/>
    <sheet name="제3작업" sheetId="23" r:id="rId3"/>
    <sheet name="제4작업" sheetId="31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분류">제1작업!$D$5:$D$12</definedName>
  </definedNames>
  <calcPr calcId="191029"/>
  <pivotCaches>
    <pivotCache cacheId="3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21" l="1"/>
  <c r="J13" i="21"/>
  <c r="J14" i="21"/>
  <c r="E14" i="21"/>
  <c r="J5" i="21"/>
  <c r="J6" i="21"/>
  <c r="J7" i="21"/>
  <c r="J8" i="21"/>
  <c r="J9" i="21"/>
  <c r="J10" i="21"/>
  <c r="J11" i="21"/>
  <c r="J12" i="21"/>
  <c r="I5" i="21"/>
  <c r="I6" i="21"/>
  <c r="I7" i="21"/>
  <c r="I8" i="21"/>
  <c r="I9" i="21"/>
  <c r="I10" i="21"/>
  <c r="I11" i="21"/>
  <c r="I12" i="21"/>
</calcChain>
</file>

<file path=xl/sharedStrings.xml><?xml version="1.0" encoding="utf-8"?>
<sst xmlns="http://schemas.openxmlformats.org/spreadsheetml/2006/main" count="102" uniqueCount="44">
  <si>
    <t>총합계</t>
  </si>
  <si>
    <t>***</t>
  </si>
  <si>
    <t>상품코드</t>
  </si>
  <si>
    <t>상품명</t>
  </si>
  <si>
    <t>분류</t>
  </si>
  <si>
    <t>출시일</t>
  </si>
  <si>
    <t>판매가</t>
    <phoneticPr fontId="2" type="noConversion"/>
  </si>
  <si>
    <t>판매량
(단위:개)</t>
  </si>
  <si>
    <t>비고</t>
  </si>
  <si>
    <t>S9552</t>
    <phoneticPr fontId="2" type="noConversion"/>
  </si>
  <si>
    <t>R3652</t>
    <phoneticPr fontId="2" type="noConversion"/>
  </si>
  <si>
    <t>S2501</t>
    <phoneticPr fontId="2" type="noConversion"/>
  </si>
  <si>
    <t>K1523</t>
    <phoneticPr fontId="2" type="noConversion"/>
  </si>
  <si>
    <t>크로스백</t>
    <phoneticPr fontId="2" type="noConversion"/>
  </si>
  <si>
    <t>E9462</t>
    <phoneticPr fontId="2" type="noConversion"/>
  </si>
  <si>
    <t>K9403</t>
    <phoneticPr fontId="2" type="noConversion"/>
  </si>
  <si>
    <t>S6482</t>
    <phoneticPr fontId="2" type="noConversion"/>
  </si>
  <si>
    <t>D3171</t>
    <phoneticPr fontId="2" type="noConversion"/>
  </si>
  <si>
    <t>최저 판매량(단위:개)</t>
  </si>
  <si>
    <t>출시일</t>
    <phoneticPr fontId="2" type="noConversion"/>
  </si>
  <si>
    <t>상품명</t>
    <phoneticPr fontId="2" type="noConversion"/>
  </si>
  <si>
    <t>백팩</t>
    <phoneticPr fontId="2" type="noConversion"/>
  </si>
  <si>
    <t>아리아리</t>
  </si>
  <si>
    <t>백팩</t>
  </si>
  <si>
    <t>롤리핑</t>
  </si>
  <si>
    <t>노트북가방</t>
  </si>
  <si>
    <t>제인</t>
  </si>
  <si>
    <t>캐터피</t>
  </si>
  <si>
    <t>크로스백</t>
  </si>
  <si>
    <t>쿠로미</t>
  </si>
  <si>
    <t>마카핑</t>
  </si>
  <si>
    <t>루딘</t>
  </si>
  <si>
    <t>리자드</t>
  </si>
  <si>
    <t>할인율</t>
    <phoneticPr fontId="2" type="noConversion"/>
  </si>
  <si>
    <t>판매
순위</t>
    <phoneticPr fontId="2" type="noConversion"/>
  </si>
  <si>
    <t>백팩 판매량(단위:개) 평균</t>
    <phoneticPr fontId="2" type="noConversion"/>
  </si>
  <si>
    <t>크로스백 상품 개수</t>
    <phoneticPr fontId="2" type="noConversion"/>
  </si>
  <si>
    <t>&gt;=2025-01-01</t>
    <phoneticPr fontId="2" type="noConversion"/>
  </si>
  <si>
    <t>개수 : 상품명</t>
  </si>
  <si>
    <t>판매가</t>
  </si>
  <si>
    <t>1-100000</t>
  </si>
  <si>
    <t>100001-200000</t>
  </si>
  <si>
    <t>200001-300000</t>
  </si>
  <si>
    <t>평균 : 판매량(단위:개)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</si>
</sst>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8" formatCode="#,##0&quot;원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1" quotePrefix="1" applyNumberFormat="1" applyFont="1" applyBorder="1" applyAlignment="1">
      <alignment horizontal="center" vertical="center"/>
    </xf>
    <xf numFmtId="0" fontId="3" fillId="0" borderId="1" xfId="1" quotePrefix="1" applyNumberFormat="1" applyFont="1" applyBorder="1" applyAlignment="1">
      <alignment horizontal="center" vertical="center"/>
    </xf>
    <xf numFmtId="0" fontId="3" fillId="0" borderId="10" xfId="1" quotePrefix="1" applyNumberFormat="1" applyFont="1" applyBorder="1" applyAlignment="1">
      <alignment horizontal="center" vertical="center"/>
    </xf>
    <xf numFmtId="0" fontId="0" fillId="0" borderId="0" xfId="0" pivotButton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41" fontId="3" fillId="0" borderId="3" xfId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41" fontId="3" fillId="0" borderId="10" xfId="1" applyFont="1" applyBorder="1" applyAlignment="1">
      <alignment horizontal="right" vertical="center"/>
    </xf>
    <xf numFmtId="0" fontId="3" fillId="0" borderId="19" xfId="0" applyFont="1" applyBorder="1" applyAlignment="1">
      <alignment horizontal="center" vertical="center"/>
    </xf>
    <xf numFmtId="41" fontId="3" fillId="0" borderId="20" xfId="1" applyFont="1" applyFill="1" applyBorder="1" applyAlignment="1">
      <alignment horizontal="righ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41" fontId="3" fillId="0" borderId="26" xfId="1" applyFont="1" applyFill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3" fillId="0" borderId="0" xfId="0" applyNumberFormat="1" applyFont="1">
      <alignment vertical="center"/>
    </xf>
    <xf numFmtId="0" fontId="3" fillId="2" borderId="14" xfId="0" applyFont="1" applyFill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4" xfId="1" quotePrefix="1" applyNumberFormat="1" applyFont="1" applyBorder="1" applyAlignment="1">
      <alignment horizontal="center" vertical="center"/>
    </xf>
    <xf numFmtId="14" fontId="3" fillId="0" borderId="0" xfId="0" applyNumberFormat="1" applyFont="1">
      <alignment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6" xfId="1" quotePrefix="1" applyNumberFormat="1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  <xf numFmtId="14" fontId="3" fillId="0" borderId="11" xfId="1" quotePrefix="1" applyNumberFormat="1" applyFont="1" applyBorder="1" applyAlignment="1">
      <alignment horizontal="center" vertical="center"/>
    </xf>
    <xf numFmtId="41" fontId="3" fillId="0" borderId="10" xfId="1" quotePrefix="1" applyFont="1" applyBorder="1" applyAlignment="1">
      <alignment horizontal="center" vertical="center"/>
    </xf>
    <xf numFmtId="41" fontId="3" fillId="0" borderId="16" xfId="1" applyFont="1" applyBorder="1" applyAlignment="1">
      <alignment horizontal="right" vertical="center"/>
    </xf>
    <xf numFmtId="9" fontId="3" fillId="0" borderId="3" xfId="2" applyFont="1" applyBorder="1" applyAlignment="1">
      <alignment horizontal="right" vertical="center"/>
    </xf>
    <xf numFmtId="9" fontId="3" fillId="0" borderId="1" xfId="2" applyFont="1" applyBorder="1" applyAlignment="1">
      <alignment horizontal="right" vertical="center"/>
    </xf>
    <xf numFmtId="9" fontId="3" fillId="0" borderId="10" xfId="2" applyFont="1" applyBorder="1" applyAlignment="1">
      <alignment horizontal="right" vertical="center"/>
    </xf>
    <xf numFmtId="14" fontId="3" fillId="0" borderId="11" xfId="1" applyNumberFormat="1" applyFont="1" applyBorder="1" applyAlignment="1">
      <alignment horizontal="right" vertical="center"/>
    </xf>
    <xf numFmtId="41" fontId="3" fillId="0" borderId="15" xfId="1" quotePrefix="1" applyFont="1" applyBorder="1" applyAlignment="1">
      <alignment horizontal="center" vertical="center"/>
    </xf>
    <xf numFmtId="178" fontId="3" fillId="0" borderId="3" xfId="1" applyNumberFormat="1" applyFont="1" applyBorder="1" applyAlignment="1">
      <alignment horizontal="right" vertical="center"/>
    </xf>
    <xf numFmtId="178" fontId="3" fillId="0" borderId="1" xfId="1" applyNumberFormat="1" applyFont="1" applyBorder="1" applyAlignment="1">
      <alignment horizontal="right" vertical="center"/>
    </xf>
    <xf numFmtId="178" fontId="3" fillId="0" borderId="10" xfId="1" applyNumberFormat="1" applyFont="1" applyBorder="1" applyAlignment="1">
      <alignment horizontal="right" vertical="center"/>
    </xf>
    <xf numFmtId="9" fontId="3" fillId="0" borderId="1" xfId="2" applyFont="1" applyFill="1" applyBorder="1" applyAlignment="1">
      <alignment horizontal="right" vertical="center"/>
    </xf>
    <xf numFmtId="178" fontId="3" fillId="0" borderId="1" xfId="1" applyNumberFormat="1" applyFont="1" applyFill="1" applyBorder="1" applyAlignment="1">
      <alignment horizontal="right" vertical="center"/>
    </xf>
    <xf numFmtId="9" fontId="3" fillId="0" borderId="25" xfId="2" applyFont="1" applyFill="1" applyBorder="1" applyAlignment="1">
      <alignment horizontal="right" vertical="center"/>
    </xf>
    <xf numFmtId="178" fontId="3" fillId="0" borderId="25" xfId="1" applyNumberFormat="1" applyFont="1" applyFill="1" applyBorder="1" applyAlignment="1">
      <alignment horizontal="right" vertical="center"/>
    </xf>
    <xf numFmtId="178" fontId="0" fillId="0" borderId="0" xfId="0" applyNumberFormat="1" applyAlignment="1">
      <alignment horizontal="left" vertical="center"/>
    </xf>
    <xf numFmtId="0" fontId="3" fillId="0" borderId="3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10"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78" formatCode="#,##0&quot;원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백팩 및 노트북가방 판매 현황</a:t>
            </a:r>
          </a:p>
        </c:rich>
      </c:tx>
      <c:layout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제1작업!$G$4</c:f>
              <c:strCache>
                <c:ptCount val="1"/>
                <c:pt idx="0">
                  <c:v>판매가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037-446E-A030-6A88171CC8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(제1작업!$C$5:$C$7,제1작업!$C$9,제1작업!$C$11:$C$12)</c:f>
              <c:strCache>
                <c:ptCount val="6"/>
                <c:pt idx="0">
                  <c:v>아리아리</c:v>
                </c:pt>
                <c:pt idx="1">
                  <c:v>롤리핑</c:v>
                </c:pt>
                <c:pt idx="2">
                  <c:v>제인</c:v>
                </c:pt>
                <c:pt idx="3">
                  <c:v>쿠로미</c:v>
                </c:pt>
                <c:pt idx="4">
                  <c:v>루딘</c:v>
                </c:pt>
                <c:pt idx="5">
                  <c:v>리자드</c:v>
                </c:pt>
              </c:strCache>
            </c:strRef>
          </c:cat>
          <c:val>
            <c:numRef>
              <c:f>(제1작업!$G$5:$G$7,제1작업!$G$9,제1작업!$G$11:$G$12)</c:f>
              <c:numCache>
                <c:formatCode>#,##0"원"</c:formatCode>
                <c:ptCount val="6"/>
                <c:pt idx="0">
                  <c:v>230000</c:v>
                </c:pt>
                <c:pt idx="1">
                  <c:v>130000</c:v>
                </c:pt>
                <c:pt idx="2">
                  <c:v>210000</c:v>
                </c:pt>
                <c:pt idx="3">
                  <c:v>165000</c:v>
                </c:pt>
                <c:pt idx="4">
                  <c:v>187000</c:v>
                </c:pt>
                <c:pt idx="5">
                  <c:v>120000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37-446E-A030-6A88171CC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596684831"/>
        <c:axId val="596684415"/>
      </c:barChart>
      <c:lineChart>
        <c:grouping val="standard"/>
        <c:varyColors val="0"/>
        <c:ser>
          <c:idx val="1"/>
          <c:order val="1"/>
          <c:tx>
            <c:v>판매량(단위:개)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(제1작업!$C$5:$C$7,제1작업!$C$9,제1작업!$C$11:$C$12)</c:f>
              <c:strCache>
                <c:ptCount val="6"/>
                <c:pt idx="0">
                  <c:v>아리아리</c:v>
                </c:pt>
                <c:pt idx="1">
                  <c:v>롤리핑</c:v>
                </c:pt>
                <c:pt idx="2">
                  <c:v>제인</c:v>
                </c:pt>
                <c:pt idx="3">
                  <c:v>쿠로미</c:v>
                </c:pt>
                <c:pt idx="4">
                  <c:v>루딘</c:v>
                </c:pt>
                <c:pt idx="5">
                  <c:v>리자드</c:v>
                </c:pt>
              </c:strCache>
            </c:strRef>
          </c:cat>
          <c:val>
            <c:numRef>
              <c:f>(제1작업!$H$5:$H$7,제1작업!$H$9,제1작업!$H$11:$H$12)</c:f>
              <c:numCache>
                <c:formatCode>_(* #,##0_);_(* \(#,##0\);_(* "-"_);_(@_)</c:formatCode>
                <c:ptCount val="6"/>
                <c:pt idx="0">
                  <c:v>1018</c:v>
                </c:pt>
                <c:pt idx="1">
                  <c:v>869</c:v>
                </c:pt>
                <c:pt idx="2">
                  <c:v>2519</c:v>
                </c:pt>
                <c:pt idx="3">
                  <c:v>2223</c:v>
                </c:pt>
                <c:pt idx="4">
                  <c:v>609</c:v>
                </c:pt>
                <c:pt idx="5">
                  <c:v>1365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37-446E-A030-6A88171CC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5773551"/>
        <c:axId val="1125776879"/>
      </c:lineChart>
      <c:catAx>
        <c:axId val="596684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596684415"/>
        <c:crosses val="autoZero"/>
        <c:auto val="1"/>
        <c:lblAlgn val="ctr"/>
        <c:lblOffset val="100"/>
        <c:noMultiLvlLbl val="0"/>
      </c:catAx>
      <c:valAx>
        <c:axId val="596684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원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596684831"/>
        <c:crosses val="autoZero"/>
        <c:crossBetween val="between"/>
      </c:valAx>
      <c:valAx>
        <c:axId val="1125776879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125773551"/>
        <c:crosses val="max"/>
        <c:crossBetween val="between"/>
        <c:majorUnit val="1000"/>
      </c:valAx>
      <c:catAx>
        <c:axId val="112577355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25776879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78720</xdr:rowOff>
    </xdr:from>
    <xdr:to>
      <xdr:col>6</xdr:col>
      <xdr:colOff>586740</xdr:colOff>
      <xdr:row>2</xdr:row>
      <xdr:rowOff>224770</xdr:rowOff>
    </xdr:to>
    <xdr:sp macro="" textlink="">
      <xdr:nvSpPr>
        <xdr:cNvPr id="2" name="십자형 1">
          <a:extLst>
            <a:ext uri="{FF2B5EF4-FFF2-40B4-BE49-F238E27FC236}">
              <a16:creationId xmlns:a16="http://schemas.microsoft.com/office/drawing/2014/main" id="{D53522C9-2624-4E30-9037-F0A9E240DDD5}"/>
            </a:ext>
          </a:extLst>
        </xdr:cNvPr>
        <xdr:cNvSpPr/>
      </xdr:nvSpPr>
      <xdr:spPr>
        <a:xfrm>
          <a:off x="125506" y="78720"/>
          <a:ext cx="5122881" cy="701862"/>
        </a:xfrm>
        <a:prstGeom prst="plus">
          <a:avLst>
            <a:gd name="adj" fmla="val 12058"/>
          </a:avLst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가방쟁이 쇼핑몰 판매 현황</a:t>
          </a:r>
        </a:p>
      </xdr:txBody>
    </xdr:sp>
    <xdr:clientData/>
  </xdr:twoCellAnchor>
  <xdr:twoCellAnchor>
    <xdr:from>
      <xdr:col>7</xdr:col>
      <xdr:colOff>0</xdr:colOff>
      <xdr:row>0</xdr:row>
      <xdr:rowOff>80028</xdr:rowOff>
    </xdr:from>
    <xdr:to>
      <xdr:col>10</xdr:col>
      <xdr:colOff>0</xdr:colOff>
      <xdr:row>2</xdr:row>
      <xdr:rowOff>223463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1D1CA112-32EC-4B0E-A5D8-144EDA3E22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04329" y="80028"/>
          <a:ext cx="2563906" cy="699247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5223735F-91D4-4B79-92DF-4669E2ECA07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0.2656</cdr:x>
      <cdr:y>0.11371</cdr:y>
    </cdr:from>
    <cdr:to>
      <cdr:x>0.38133</cdr:x>
      <cdr:y>0.19145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58697798-E150-41E4-8616-03B901D6E8E7}"/>
            </a:ext>
          </a:extLst>
        </cdr:cNvPr>
        <cdr:cNvSpPr/>
      </cdr:nvSpPr>
      <cdr:spPr>
        <a:xfrm xmlns:a="http://schemas.openxmlformats.org/drawingml/2006/main">
          <a:off x="2468179" y="690180"/>
          <a:ext cx="1075455" cy="471898"/>
        </a:xfrm>
        <a:prstGeom xmlns:a="http://schemas.openxmlformats.org/drawingml/2006/main" prst="wedgeRoundRectCallout">
          <a:avLst>
            <a:gd name="adj1" fmla="val -92172"/>
            <a:gd name="adj2" fmla="val -14205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 w="6350"/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b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판매가</a:t>
          </a:r>
          <a:endParaRPr lang="ko-KR" b="0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5716.679498263889" createdVersion="7" refreshedVersion="7" minRefreshableVersion="3" recordCount="8">
  <cacheSource type="worksheet">
    <worksheetSource ref="B4:H12" sheet="제1작업"/>
  </cacheSource>
  <cacheFields count="7">
    <cacheField name="상품코드" numFmtId="0">
      <sharedItems/>
    </cacheField>
    <cacheField name="상품명" numFmtId="0">
      <sharedItems/>
    </cacheField>
    <cacheField name="분류" numFmtId="14">
      <sharedItems count="3">
        <s v="백팩"/>
        <s v="노트북가방"/>
        <s v="크로스백"/>
      </sharedItems>
    </cacheField>
    <cacheField name="출시일" numFmtId="14">
      <sharedItems containsSemiMixedTypes="0" containsNonDate="0" containsDate="1" containsString="0" minDate="2023-01-09T00:00:00" maxDate="2025-02-25T00:00:00"/>
    </cacheField>
    <cacheField name="할인율" numFmtId="9">
      <sharedItems containsSemiMixedTypes="0" containsString="0" containsNumber="1" minValue="0.05" maxValue="0.3"/>
    </cacheField>
    <cacheField name="판매가" numFmtId="178">
      <sharedItems containsSemiMixedTypes="0" containsString="0" containsNumber="1" containsInteger="1" minValue="98200" maxValue="230000" count="8">
        <n v="230000"/>
        <n v="130000"/>
        <n v="210000"/>
        <n v="98200"/>
        <n v="165000"/>
        <n v="150000"/>
        <n v="187000"/>
        <n v="120000"/>
      </sharedItems>
      <fieldGroup base="5">
        <rangePr autoStart="0" startNum="1" endNum="230000" groupInterval="100000"/>
        <groupItems count="5">
          <s v="&lt;1"/>
          <s v="1-100000"/>
          <s v="100001-200000"/>
          <s v="200001-300000"/>
          <s v="&gt;300001"/>
        </groupItems>
      </fieldGroup>
    </cacheField>
    <cacheField name="판매량_x000a_(단위:개)" numFmtId="41">
      <sharedItems containsSemiMixedTypes="0" containsString="0" containsNumber="1" containsInteger="1" minValue="473" maxValue="251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S9552"/>
    <s v="아리아리"/>
    <x v="0"/>
    <d v="2024-12-17T00:00:00"/>
    <n v="0.05"/>
    <x v="0"/>
    <n v="1018"/>
  </r>
  <r>
    <s v="R3652"/>
    <s v="롤리핑"/>
    <x v="1"/>
    <d v="2023-01-09T00:00:00"/>
    <n v="0.2"/>
    <x v="1"/>
    <n v="869"/>
  </r>
  <r>
    <s v="S2501"/>
    <s v="제인"/>
    <x v="1"/>
    <d v="2024-03-07T00:00:00"/>
    <n v="0.1"/>
    <x v="2"/>
    <n v="2519"/>
  </r>
  <r>
    <s v="K1523"/>
    <s v="캐터피"/>
    <x v="2"/>
    <d v="2025-01-27T00:00:00"/>
    <n v="0.1"/>
    <x v="3"/>
    <n v="473"/>
  </r>
  <r>
    <s v="E9462"/>
    <s v="쿠로미"/>
    <x v="0"/>
    <d v="2023-01-11T00:00:00"/>
    <n v="0.15"/>
    <x v="4"/>
    <n v="2223"/>
  </r>
  <r>
    <s v="K9403"/>
    <s v="마카핑"/>
    <x v="2"/>
    <d v="2024-01-31T00:00:00"/>
    <n v="0.3"/>
    <x v="5"/>
    <n v="1568"/>
  </r>
  <r>
    <s v="S6482"/>
    <s v="루딘"/>
    <x v="0"/>
    <d v="2024-11-04T00:00:00"/>
    <n v="0.05"/>
    <x v="6"/>
    <n v="609"/>
  </r>
  <r>
    <s v="D3171"/>
    <s v="리자드"/>
    <x v="1"/>
    <d v="2025-02-24T00:00:00"/>
    <n v="0.17"/>
    <x v="7"/>
    <n v="136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2" cacheId="3" applyNumberFormats="0" applyBorderFormats="0" applyFontFormats="0" applyPatternFormats="0" applyAlignmentFormats="0" applyWidthHeightFormats="1" dataCaption="값" missingCaption="***" updatedVersion="7" minRefreshableVersion="3" useAutoFormatting="1" colGrandTotals="0" itemPrintTitles="1" mergeItem="1" createdVersion="7" indent="0" outline="1" outlineData="1" multipleFieldFilters="0" rowHeaderCaption="판매가" colHeaderCaption="분류">
  <location ref="B2:H8" firstHeaderRow="1" firstDataRow="3" firstDataCol="1"/>
  <pivotFields count="7">
    <pivotField showAll="0"/>
    <pivotField dataField="1" showAll="0"/>
    <pivotField axis="axisCol" showAll="0" sortType="descending">
      <items count="4">
        <item x="2"/>
        <item x="0"/>
        <item x="1"/>
        <item t="default"/>
      </items>
    </pivotField>
    <pivotField numFmtId="14" showAll="0"/>
    <pivotField numFmtId="9" showAll="0"/>
    <pivotField axis="axisRow" numFmtId="178" showAll="0">
      <items count="6">
        <item x="0"/>
        <item x="1"/>
        <item x="2"/>
        <item x="3"/>
        <item x="4"/>
        <item t="default"/>
      </items>
    </pivotField>
    <pivotField dataField="1" numFmtId="41" showAll="0"/>
  </pivotFields>
  <rowFields count="1">
    <field x="5"/>
  </rowFields>
  <rowItems count="4">
    <i>
      <x v="1"/>
    </i>
    <i>
      <x v="2"/>
    </i>
    <i>
      <x v="3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상품명" fld="1" subtotal="count" baseField="0" baseItem="0"/>
    <dataField name="평균 : 판매량(단위:개)" fld="6" subtotal="average" baseField="5" baseItem="0"/>
  </dataFields>
  <formats count="2"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표1" displayName="표1" ref="B18:E21" totalsRowShown="0" headerRowDxfId="7" tableBorderDxfId="6">
  <autoFilter ref="B18:E21"/>
  <tableColumns count="4">
    <tableColumn id="1" name="상품명" dataDxfId="5"/>
    <tableColumn id="2" name="할인율" dataDxfId="4" dataCellStyle="백분율"/>
    <tableColumn id="3" name="판매가" dataDxfId="3" dataCellStyle="쉼표 [0]"/>
    <tableColumn id="4" name="판매량_x000a_(단위:개)" dataDxfId="2" dataCellStyle="쉼표 [0]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0"/>
  <sheetViews>
    <sheetView tabSelected="1" zoomScaleNormal="100" workbookViewId="0">
      <selection activeCell="H30" sqref="H30"/>
    </sheetView>
  </sheetViews>
  <sheetFormatPr defaultColWidth="9" defaultRowHeight="13.5" x14ac:dyDescent="0.3"/>
  <cols>
    <col min="1" max="1" width="1.625" style="1" customWidth="1"/>
    <col min="2" max="2" width="10.75" style="1" customWidth="1"/>
    <col min="3" max="3" width="11.75" style="1" customWidth="1"/>
    <col min="4" max="4" width="11.625" style="1" customWidth="1"/>
    <col min="5" max="5" width="14.25" style="1" customWidth="1"/>
    <col min="6" max="8" width="11" style="1" customWidth="1"/>
    <col min="9" max="10" width="11.25" style="1" customWidth="1"/>
    <col min="11" max="16384" width="9" style="1"/>
  </cols>
  <sheetData>
    <row r="1" spans="2:11" ht="22.5" customHeight="1" x14ac:dyDescent="0.3"/>
    <row r="2" spans="2:11" ht="22.5" customHeight="1" x14ac:dyDescent="0.3"/>
    <row r="3" spans="2:11" ht="24" customHeight="1" thickBot="1" x14ac:dyDescent="0.35"/>
    <row r="4" spans="2:11" ht="27.75" thickBot="1" x14ac:dyDescent="0.35">
      <c r="B4" s="6" t="s">
        <v>2</v>
      </c>
      <c r="C4" s="7" t="s">
        <v>3</v>
      </c>
      <c r="D4" s="7" t="s">
        <v>4</v>
      </c>
      <c r="E4" s="7" t="s">
        <v>5</v>
      </c>
      <c r="F4" s="8" t="s">
        <v>33</v>
      </c>
      <c r="G4" s="8" t="s">
        <v>6</v>
      </c>
      <c r="H4" s="8" t="s">
        <v>7</v>
      </c>
      <c r="I4" s="8" t="s">
        <v>34</v>
      </c>
      <c r="J4" s="31" t="s">
        <v>8</v>
      </c>
    </row>
    <row r="5" spans="2:11" ht="19.899999999999999" customHeight="1" x14ac:dyDescent="0.3">
      <c r="B5" s="9" t="s">
        <v>9</v>
      </c>
      <c r="C5" s="10" t="s">
        <v>22</v>
      </c>
      <c r="D5" s="32" t="s">
        <v>23</v>
      </c>
      <c r="E5" s="32">
        <v>45643</v>
      </c>
      <c r="F5" s="41">
        <v>0.05</v>
      </c>
      <c r="G5" s="46">
        <v>230000</v>
      </c>
      <c r="H5" s="18">
        <v>1018</v>
      </c>
      <c r="I5" s="13">
        <f t="shared" ref="I5:I12" si="0">_xlfn.RANK.EQ(H5,$H$5:$H$12)</f>
        <v>5</v>
      </c>
      <c r="J5" s="33" t="str">
        <f t="shared" ref="J5:J12" si="1">CHOOSE(RIGHT(B5,1),"남성","여성","키즈")</f>
        <v>여성</v>
      </c>
      <c r="K5" s="34"/>
    </row>
    <row r="6" spans="2:11" ht="19.899999999999999" customHeight="1" x14ac:dyDescent="0.3">
      <c r="B6" s="2" t="s">
        <v>10</v>
      </c>
      <c r="C6" s="12" t="s">
        <v>24</v>
      </c>
      <c r="D6" s="35" t="s">
        <v>25</v>
      </c>
      <c r="E6" s="35">
        <v>44935</v>
      </c>
      <c r="F6" s="42">
        <v>0.2</v>
      </c>
      <c r="G6" s="47">
        <v>130000</v>
      </c>
      <c r="H6" s="19">
        <v>869</v>
      </c>
      <c r="I6" s="14">
        <f t="shared" si="0"/>
        <v>6</v>
      </c>
      <c r="J6" s="36" t="str">
        <f t="shared" si="1"/>
        <v>여성</v>
      </c>
      <c r="K6" s="34"/>
    </row>
    <row r="7" spans="2:11" ht="19.899999999999999" customHeight="1" x14ac:dyDescent="0.3">
      <c r="B7" s="2" t="s">
        <v>11</v>
      </c>
      <c r="C7" s="12" t="s">
        <v>26</v>
      </c>
      <c r="D7" s="35" t="s">
        <v>25</v>
      </c>
      <c r="E7" s="35">
        <v>45358</v>
      </c>
      <c r="F7" s="42">
        <v>0.1</v>
      </c>
      <c r="G7" s="47">
        <v>210000</v>
      </c>
      <c r="H7" s="19">
        <v>2519</v>
      </c>
      <c r="I7" s="14">
        <f t="shared" si="0"/>
        <v>1</v>
      </c>
      <c r="J7" s="36" t="str">
        <f t="shared" si="1"/>
        <v>남성</v>
      </c>
      <c r="K7" s="34"/>
    </row>
    <row r="8" spans="2:11" ht="19.899999999999999" customHeight="1" x14ac:dyDescent="0.3">
      <c r="B8" s="2" t="s">
        <v>12</v>
      </c>
      <c r="C8" s="12" t="s">
        <v>27</v>
      </c>
      <c r="D8" s="35" t="s">
        <v>28</v>
      </c>
      <c r="E8" s="35">
        <v>45684</v>
      </c>
      <c r="F8" s="42">
        <v>0.1</v>
      </c>
      <c r="G8" s="47">
        <v>98200</v>
      </c>
      <c r="H8" s="19">
        <v>473</v>
      </c>
      <c r="I8" s="14">
        <f t="shared" si="0"/>
        <v>8</v>
      </c>
      <c r="J8" s="36" t="str">
        <f t="shared" si="1"/>
        <v>키즈</v>
      </c>
      <c r="K8" s="34"/>
    </row>
    <row r="9" spans="2:11" ht="19.899999999999999" customHeight="1" x14ac:dyDescent="0.3">
      <c r="B9" s="2" t="s">
        <v>14</v>
      </c>
      <c r="C9" s="12" t="s">
        <v>29</v>
      </c>
      <c r="D9" s="35" t="s">
        <v>23</v>
      </c>
      <c r="E9" s="35">
        <v>44937</v>
      </c>
      <c r="F9" s="42">
        <v>0.15</v>
      </c>
      <c r="G9" s="47">
        <v>165000</v>
      </c>
      <c r="H9" s="19">
        <v>2223</v>
      </c>
      <c r="I9" s="14">
        <f t="shared" si="0"/>
        <v>2</v>
      </c>
      <c r="J9" s="36" t="str">
        <f t="shared" si="1"/>
        <v>여성</v>
      </c>
      <c r="K9" s="34"/>
    </row>
    <row r="10" spans="2:11" ht="19.899999999999999" customHeight="1" x14ac:dyDescent="0.3">
      <c r="B10" s="2" t="s">
        <v>15</v>
      </c>
      <c r="C10" s="12" t="s">
        <v>30</v>
      </c>
      <c r="D10" s="35" t="s">
        <v>28</v>
      </c>
      <c r="E10" s="35">
        <v>45322</v>
      </c>
      <c r="F10" s="42">
        <v>0.3</v>
      </c>
      <c r="G10" s="47">
        <v>150000</v>
      </c>
      <c r="H10" s="19">
        <v>1568</v>
      </c>
      <c r="I10" s="14">
        <f t="shared" si="0"/>
        <v>3</v>
      </c>
      <c r="J10" s="36" t="str">
        <f t="shared" si="1"/>
        <v>키즈</v>
      </c>
      <c r="K10" s="34"/>
    </row>
    <row r="11" spans="2:11" ht="19.899999999999999" customHeight="1" x14ac:dyDescent="0.3">
      <c r="B11" s="2" t="s">
        <v>16</v>
      </c>
      <c r="C11" s="12" t="s">
        <v>31</v>
      </c>
      <c r="D11" s="35" t="s">
        <v>21</v>
      </c>
      <c r="E11" s="35">
        <v>45600</v>
      </c>
      <c r="F11" s="42">
        <v>0.05</v>
      </c>
      <c r="G11" s="47">
        <v>187000</v>
      </c>
      <c r="H11" s="19">
        <v>609</v>
      </c>
      <c r="I11" s="14">
        <f t="shared" si="0"/>
        <v>7</v>
      </c>
      <c r="J11" s="36" t="str">
        <f t="shared" si="1"/>
        <v>여성</v>
      </c>
      <c r="K11" s="34"/>
    </row>
    <row r="12" spans="2:11" ht="19.899999999999999" customHeight="1" thickBot="1" x14ac:dyDescent="0.35">
      <c r="B12" s="11" t="s">
        <v>17</v>
      </c>
      <c r="C12" s="4" t="s">
        <v>32</v>
      </c>
      <c r="D12" s="37" t="s">
        <v>25</v>
      </c>
      <c r="E12" s="37">
        <v>45712</v>
      </c>
      <c r="F12" s="43">
        <v>0.17</v>
      </c>
      <c r="G12" s="48">
        <v>120000</v>
      </c>
      <c r="H12" s="20">
        <v>1365</v>
      </c>
      <c r="I12" s="15">
        <f t="shared" si="0"/>
        <v>4</v>
      </c>
      <c r="J12" s="38" t="str">
        <f t="shared" si="1"/>
        <v>남성</v>
      </c>
      <c r="K12" s="34"/>
    </row>
    <row r="13" spans="2:11" ht="19.899999999999999" customHeight="1" x14ac:dyDescent="0.3">
      <c r="B13" s="54" t="s">
        <v>35</v>
      </c>
      <c r="C13" s="55"/>
      <c r="D13" s="56"/>
      <c r="E13" s="45">
        <f>ROUND(DAVERAGE(B4:H12,7,D4:D5),-2)</f>
        <v>1300</v>
      </c>
      <c r="F13" s="57"/>
      <c r="G13" s="59" t="s">
        <v>36</v>
      </c>
      <c r="H13" s="55"/>
      <c r="I13" s="56"/>
      <c r="J13" s="40" t="str">
        <f>COUNTIF(분류,"크로스백")&amp;"개"</f>
        <v>2개</v>
      </c>
    </row>
    <row r="14" spans="2:11" ht="19.899999999999999" customHeight="1" thickBot="1" x14ac:dyDescent="0.35">
      <c r="B14" s="60" t="s">
        <v>18</v>
      </c>
      <c r="C14" s="61"/>
      <c r="D14" s="62"/>
      <c r="E14" s="39">
        <f>MIN(H5:H12)</f>
        <v>473</v>
      </c>
      <c r="F14" s="58"/>
      <c r="G14" s="3" t="s">
        <v>20</v>
      </c>
      <c r="H14" s="4" t="s">
        <v>22</v>
      </c>
      <c r="I14" s="5" t="s">
        <v>19</v>
      </c>
      <c r="J14" s="44">
        <f>VLOOKUP(H14,$C$5:$H$12,3,0)</f>
        <v>45643</v>
      </c>
    </row>
    <row r="18" spans="5:5" x14ac:dyDescent="0.3">
      <c r="E18" s="30"/>
    </row>
    <row r="20" spans="5:5" ht="13.9" customHeight="1" x14ac:dyDescent="0.3"/>
  </sheetData>
  <sortState ref="A5:J12">
    <sortCondition ref="A5:A12"/>
  </sortState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9" priority="1">
      <formula>$G5&gt;=200000</formula>
    </cfRule>
  </conditionalFormatting>
  <dataValidations count="1">
    <dataValidation type="list" allowBlank="1" showInputMessage="1" showErrorMessage="1" sqref="H14">
      <formula1>$C$5:$C$12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1"/>
  <sheetViews>
    <sheetView workbookViewId="0">
      <selection activeCell="L20" sqref="L20"/>
    </sheetView>
  </sheetViews>
  <sheetFormatPr defaultColWidth="8.75" defaultRowHeight="18.399999999999999" customHeight="1" x14ac:dyDescent="0.3"/>
  <cols>
    <col min="1" max="1" width="1.625" style="1" customWidth="1"/>
    <col min="2" max="2" width="10.75" style="1" customWidth="1"/>
    <col min="3" max="3" width="14.125" style="1" bestFit="1" customWidth="1"/>
    <col min="4" max="4" width="11.625" style="1" customWidth="1"/>
    <col min="5" max="5" width="14.25" style="1" customWidth="1"/>
    <col min="6" max="8" width="11" style="1" customWidth="1"/>
    <col min="9" max="16384" width="8.75" style="1"/>
  </cols>
  <sheetData>
    <row r="1" spans="2:8" ht="18.399999999999999" customHeight="1" thickBot="1" x14ac:dyDescent="0.35"/>
    <row r="2" spans="2:8" ht="27.75" thickBot="1" x14ac:dyDescent="0.35">
      <c r="B2" s="6" t="s">
        <v>2</v>
      </c>
      <c r="C2" s="7" t="s">
        <v>3</v>
      </c>
      <c r="D2" s="7" t="s">
        <v>4</v>
      </c>
      <c r="E2" s="7" t="s">
        <v>5</v>
      </c>
      <c r="F2" s="8" t="s">
        <v>33</v>
      </c>
      <c r="G2" s="8" t="s">
        <v>6</v>
      </c>
      <c r="H2" s="8" t="s">
        <v>7</v>
      </c>
    </row>
    <row r="3" spans="2:8" ht="18.399999999999999" customHeight="1" x14ac:dyDescent="0.3">
      <c r="B3" s="9" t="s">
        <v>9</v>
      </c>
      <c r="C3" s="10" t="s">
        <v>22</v>
      </c>
      <c r="D3" s="32" t="s">
        <v>23</v>
      </c>
      <c r="E3" s="32">
        <v>45643</v>
      </c>
      <c r="F3" s="41">
        <v>0.05</v>
      </c>
      <c r="G3" s="46">
        <v>230000</v>
      </c>
      <c r="H3" s="18">
        <v>1018</v>
      </c>
    </row>
    <row r="4" spans="2:8" ht="18.399999999999999" customHeight="1" x14ac:dyDescent="0.3">
      <c r="B4" s="2" t="s">
        <v>10</v>
      </c>
      <c r="C4" s="12" t="s">
        <v>24</v>
      </c>
      <c r="D4" s="35" t="s">
        <v>25</v>
      </c>
      <c r="E4" s="35">
        <v>44935</v>
      </c>
      <c r="F4" s="42">
        <v>0.2</v>
      </c>
      <c r="G4" s="47">
        <v>130000</v>
      </c>
      <c r="H4" s="19">
        <v>869</v>
      </c>
    </row>
    <row r="5" spans="2:8" ht="18.399999999999999" customHeight="1" x14ac:dyDescent="0.3">
      <c r="B5" s="2" t="s">
        <v>11</v>
      </c>
      <c r="C5" s="12" t="s">
        <v>26</v>
      </c>
      <c r="D5" s="35" t="s">
        <v>25</v>
      </c>
      <c r="E5" s="35">
        <v>45358</v>
      </c>
      <c r="F5" s="42">
        <v>0.1</v>
      </c>
      <c r="G5" s="47">
        <v>210000</v>
      </c>
      <c r="H5" s="19">
        <v>2519</v>
      </c>
    </row>
    <row r="6" spans="2:8" ht="18.399999999999999" customHeight="1" x14ac:dyDescent="0.3">
      <c r="B6" s="2" t="s">
        <v>12</v>
      </c>
      <c r="C6" s="12" t="s">
        <v>27</v>
      </c>
      <c r="D6" s="35" t="s">
        <v>28</v>
      </c>
      <c r="E6" s="35">
        <v>45684</v>
      </c>
      <c r="F6" s="42">
        <v>0.1</v>
      </c>
      <c r="G6" s="47">
        <v>98200</v>
      </c>
      <c r="H6" s="19">
        <v>473</v>
      </c>
    </row>
    <row r="7" spans="2:8" ht="18.399999999999999" customHeight="1" x14ac:dyDescent="0.3">
      <c r="B7" s="2" t="s">
        <v>14</v>
      </c>
      <c r="C7" s="12" t="s">
        <v>29</v>
      </c>
      <c r="D7" s="35" t="s">
        <v>23</v>
      </c>
      <c r="E7" s="35">
        <v>44937</v>
      </c>
      <c r="F7" s="42">
        <v>0.15</v>
      </c>
      <c r="G7" s="47">
        <v>165000</v>
      </c>
      <c r="H7" s="19">
        <v>2223</v>
      </c>
    </row>
    <row r="8" spans="2:8" ht="18.399999999999999" customHeight="1" x14ac:dyDescent="0.3">
      <c r="B8" s="2" t="s">
        <v>15</v>
      </c>
      <c r="C8" s="12" t="s">
        <v>30</v>
      </c>
      <c r="D8" s="35" t="s">
        <v>28</v>
      </c>
      <c r="E8" s="35">
        <v>45322</v>
      </c>
      <c r="F8" s="42">
        <v>0.3</v>
      </c>
      <c r="G8" s="47">
        <v>150000</v>
      </c>
      <c r="H8" s="19">
        <v>1568</v>
      </c>
    </row>
    <row r="9" spans="2:8" ht="18.399999999999999" customHeight="1" x14ac:dyDescent="0.3">
      <c r="B9" s="2" t="s">
        <v>16</v>
      </c>
      <c r="C9" s="12" t="s">
        <v>31</v>
      </c>
      <c r="D9" s="35" t="s">
        <v>21</v>
      </c>
      <c r="E9" s="35">
        <v>45600</v>
      </c>
      <c r="F9" s="42">
        <v>0.05</v>
      </c>
      <c r="G9" s="47">
        <v>187000</v>
      </c>
      <c r="H9" s="19">
        <v>609</v>
      </c>
    </row>
    <row r="10" spans="2:8" ht="18.399999999999999" customHeight="1" thickBot="1" x14ac:dyDescent="0.35">
      <c r="B10" s="11" t="s">
        <v>17</v>
      </c>
      <c r="C10" s="4" t="s">
        <v>32</v>
      </c>
      <c r="D10" s="37" t="s">
        <v>25</v>
      </c>
      <c r="E10" s="37">
        <v>45712</v>
      </c>
      <c r="F10" s="43">
        <v>0.17</v>
      </c>
      <c r="G10" s="48">
        <v>120000</v>
      </c>
      <c r="H10" s="20">
        <v>1365</v>
      </c>
    </row>
    <row r="13" spans="2:8" ht="18.399999999999999" customHeight="1" thickBot="1" x14ac:dyDescent="0.35"/>
    <row r="14" spans="2:8" ht="18.399999999999999" customHeight="1" x14ac:dyDescent="0.3">
      <c r="B14" s="7" t="s">
        <v>4</v>
      </c>
      <c r="C14" s="7" t="s">
        <v>5</v>
      </c>
    </row>
    <row r="15" spans="2:8" ht="18.399999999999999" customHeight="1" x14ac:dyDescent="0.3">
      <c r="B15" s="1" t="s">
        <v>13</v>
      </c>
    </row>
    <row r="16" spans="2:8" ht="18.399999999999999" customHeight="1" x14ac:dyDescent="0.3">
      <c r="C16" s="34" t="s">
        <v>37</v>
      </c>
    </row>
    <row r="18" spans="2:5" ht="27" x14ac:dyDescent="0.3">
      <c r="B18" s="23" t="s">
        <v>3</v>
      </c>
      <c r="C18" s="24" t="s">
        <v>33</v>
      </c>
      <c r="D18" s="24" t="s">
        <v>6</v>
      </c>
      <c r="E18" s="25" t="s">
        <v>7</v>
      </c>
    </row>
    <row r="19" spans="2:5" ht="18.399999999999999" customHeight="1" x14ac:dyDescent="0.3">
      <c r="B19" s="21" t="s">
        <v>27</v>
      </c>
      <c r="C19" s="49">
        <v>0.1</v>
      </c>
      <c r="D19" s="50">
        <v>98200</v>
      </c>
      <c r="E19" s="22">
        <v>473</v>
      </c>
    </row>
    <row r="20" spans="2:5" ht="18.399999999999999" customHeight="1" x14ac:dyDescent="0.3">
      <c r="B20" s="21" t="s">
        <v>30</v>
      </c>
      <c r="C20" s="49">
        <v>0.3</v>
      </c>
      <c r="D20" s="50">
        <v>150000</v>
      </c>
      <c r="E20" s="22">
        <v>1568</v>
      </c>
    </row>
    <row r="21" spans="2:5" ht="18.399999999999999" customHeight="1" x14ac:dyDescent="0.3">
      <c r="B21" s="26" t="s">
        <v>32</v>
      </c>
      <c r="C21" s="51">
        <v>0.17</v>
      </c>
      <c r="D21" s="52">
        <v>120000</v>
      </c>
      <c r="E21" s="27">
        <v>1365</v>
      </c>
    </row>
  </sheetData>
  <phoneticPr fontId="2" type="noConversion"/>
  <conditionalFormatting sqref="B3:H10">
    <cfRule type="expression" dxfId="8" priority="1">
      <formula>$G3&gt;=200000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9"/>
  <sheetViews>
    <sheetView workbookViewId="0">
      <selection activeCell="I22" sqref="I22"/>
    </sheetView>
  </sheetViews>
  <sheetFormatPr defaultColWidth="8.75" defaultRowHeight="18" customHeight="1" x14ac:dyDescent="0.3"/>
  <cols>
    <col min="1" max="1" width="1.625" style="1" customWidth="1"/>
    <col min="2" max="2" width="14.5" style="1" bestFit="1" customWidth="1"/>
    <col min="3" max="3" width="12.25" style="1" bestFit="1" customWidth="1"/>
    <col min="4" max="4" width="19" style="1" customWidth="1"/>
    <col min="5" max="5" width="12.25" style="1" bestFit="1" customWidth="1"/>
    <col min="6" max="6" width="19" style="1" customWidth="1"/>
    <col min="7" max="7" width="12.25" style="1" bestFit="1" customWidth="1"/>
    <col min="8" max="8" width="19" style="1" customWidth="1"/>
    <col min="9" max="10" width="16.875" style="1" bestFit="1" customWidth="1"/>
    <col min="11" max="16384" width="8.75" style="1"/>
  </cols>
  <sheetData>
    <row r="1" spans="2:10" ht="15.4" customHeight="1" x14ac:dyDescent="0.3"/>
    <row r="2" spans="2:10" ht="18" customHeight="1" x14ac:dyDescent="0.3">
      <c r="B2" s="29"/>
      <c r="C2" s="16" t="s">
        <v>4</v>
      </c>
      <c r="D2" s="29"/>
      <c r="E2" s="29"/>
      <c r="F2" s="29"/>
      <c r="G2" s="29"/>
      <c r="H2" s="29"/>
      <c r="I2"/>
      <c r="J2"/>
    </row>
    <row r="3" spans="2:10" ht="18" customHeight="1" x14ac:dyDescent="0.3">
      <c r="B3" s="29"/>
      <c r="C3" s="63" t="s">
        <v>28</v>
      </c>
      <c r="D3" s="64"/>
      <c r="E3" s="63" t="s">
        <v>23</v>
      </c>
      <c r="F3" s="64"/>
      <c r="G3" s="63" t="s">
        <v>25</v>
      </c>
      <c r="H3" s="64"/>
      <c r="I3"/>
      <c r="J3"/>
    </row>
    <row r="4" spans="2:10" ht="16.5" x14ac:dyDescent="0.3">
      <c r="B4" s="16" t="s">
        <v>39</v>
      </c>
      <c r="C4" s="28" t="s">
        <v>38</v>
      </c>
      <c r="D4" s="28" t="s">
        <v>43</v>
      </c>
      <c r="E4" s="28" t="s">
        <v>38</v>
      </c>
      <c r="F4" s="28" t="s">
        <v>43</v>
      </c>
      <c r="G4" s="28" t="s">
        <v>38</v>
      </c>
      <c r="H4" s="28" t="s">
        <v>43</v>
      </c>
      <c r="I4"/>
      <c r="J4"/>
    </row>
    <row r="5" spans="2:10" ht="18" customHeight="1" x14ac:dyDescent="0.3">
      <c r="B5" s="53" t="s">
        <v>40</v>
      </c>
      <c r="C5" s="17">
        <v>1</v>
      </c>
      <c r="D5" s="17">
        <v>473</v>
      </c>
      <c r="E5" s="17" t="s">
        <v>1</v>
      </c>
      <c r="F5" s="17" t="s">
        <v>1</v>
      </c>
      <c r="G5" s="17" t="s">
        <v>1</v>
      </c>
      <c r="H5" s="17" t="s">
        <v>1</v>
      </c>
      <c r="I5"/>
      <c r="J5"/>
    </row>
    <row r="6" spans="2:10" ht="18" customHeight="1" x14ac:dyDescent="0.3">
      <c r="B6" s="53" t="s">
        <v>41</v>
      </c>
      <c r="C6" s="17">
        <v>1</v>
      </c>
      <c r="D6" s="17">
        <v>1568</v>
      </c>
      <c r="E6" s="17">
        <v>2</v>
      </c>
      <c r="F6" s="17">
        <v>1416</v>
      </c>
      <c r="G6" s="17">
        <v>2</v>
      </c>
      <c r="H6" s="17">
        <v>1117</v>
      </c>
      <c r="I6"/>
      <c r="J6"/>
    </row>
    <row r="7" spans="2:10" ht="18" customHeight="1" x14ac:dyDescent="0.3">
      <c r="B7" s="53" t="s">
        <v>42</v>
      </c>
      <c r="C7" s="17" t="s">
        <v>1</v>
      </c>
      <c r="D7" s="17" t="s">
        <v>1</v>
      </c>
      <c r="E7" s="17">
        <v>1</v>
      </c>
      <c r="F7" s="17">
        <v>1018</v>
      </c>
      <c r="G7" s="17">
        <v>1</v>
      </c>
      <c r="H7" s="17">
        <v>2519</v>
      </c>
      <c r="I7"/>
      <c r="J7"/>
    </row>
    <row r="8" spans="2:10" ht="18" customHeight="1" x14ac:dyDescent="0.3">
      <c r="B8" s="53" t="s">
        <v>0</v>
      </c>
      <c r="C8" s="17">
        <v>2</v>
      </c>
      <c r="D8" s="17">
        <v>1020.5</v>
      </c>
      <c r="E8" s="17">
        <v>3</v>
      </c>
      <c r="F8" s="17">
        <v>1283.3333333333333</v>
      </c>
      <c r="G8" s="17">
        <v>3</v>
      </c>
      <c r="H8" s="17">
        <v>1584.3333333333333</v>
      </c>
      <c r="I8"/>
      <c r="J8"/>
    </row>
    <row r="9" spans="2:10" ht="18" customHeight="1" x14ac:dyDescent="0.3">
      <c r="B9"/>
      <c r="C9"/>
      <c r="D9"/>
      <c r="E9"/>
      <c r="F9"/>
      <c r="G9"/>
      <c r="H9"/>
      <c r="I9"/>
      <c r="J9"/>
    </row>
    <row r="10" spans="2:10" ht="18" customHeight="1" x14ac:dyDescent="0.3">
      <c r="B10"/>
      <c r="C10"/>
      <c r="D10"/>
      <c r="E10"/>
      <c r="F10"/>
      <c r="G10"/>
      <c r="H10"/>
      <c r="I10"/>
      <c r="J10"/>
    </row>
    <row r="11" spans="2:10" ht="18" customHeight="1" x14ac:dyDescent="0.3">
      <c r="B11"/>
      <c r="C11"/>
      <c r="D11"/>
      <c r="E11"/>
      <c r="F11"/>
      <c r="G11"/>
      <c r="H11"/>
      <c r="I11"/>
      <c r="J11"/>
    </row>
    <row r="12" spans="2:10" ht="18" customHeight="1" x14ac:dyDescent="0.3">
      <c r="B12"/>
      <c r="C12"/>
      <c r="D12"/>
      <c r="E12"/>
      <c r="F12"/>
      <c r="G12"/>
      <c r="H12"/>
      <c r="I12"/>
      <c r="J12"/>
    </row>
    <row r="13" spans="2:10" ht="18" customHeight="1" x14ac:dyDescent="0.3">
      <c r="B13"/>
      <c r="C13"/>
      <c r="D13"/>
      <c r="E13"/>
      <c r="F13"/>
      <c r="G13"/>
      <c r="H13"/>
      <c r="I13"/>
      <c r="J13"/>
    </row>
    <row r="14" spans="2:10" ht="18" customHeight="1" x14ac:dyDescent="0.3">
      <c r="B14"/>
      <c r="C14"/>
      <c r="D14"/>
    </row>
    <row r="15" spans="2:10" ht="18" customHeight="1" x14ac:dyDescent="0.3">
      <c r="B15"/>
      <c r="C15"/>
      <c r="D15"/>
    </row>
    <row r="16" spans="2:10" ht="18" customHeight="1" x14ac:dyDescent="0.3">
      <c r="B16"/>
      <c r="C16"/>
      <c r="D16"/>
    </row>
    <row r="17" spans="2:4" ht="18" customHeight="1" x14ac:dyDescent="0.3">
      <c r="B17"/>
      <c r="C17"/>
      <c r="D17"/>
    </row>
    <row r="18" spans="2:4" ht="18" customHeight="1" x14ac:dyDescent="0.3">
      <c r="B18"/>
      <c r="C18"/>
      <c r="D18"/>
    </row>
    <row r="19" spans="2:4" ht="18" customHeight="1" x14ac:dyDescent="0.3">
      <c r="B19"/>
      <c r="C19"/>
      <c r="D19"/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분류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KPC</cp:lastModifiedBy>
  <dcterms:created xsi:type="dcterms:W3CDTF">2019-10-10T06:12:49Z</dcterms:created>
  <dcterms:modified xsi:type="dcterms:W3CDTF">2025-04-14T00:42:04Z</dcterms:modified>
</cp:coreProperties>
</file>