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11. ITQ_8월_정기\10. 기출공지\104_엑셀\"/>
    </mc:Choice>
  </mc:AlternateContent>
  <xr:revisionPtr revIDLastSave="0" documentId="13_ncr:1_{CBCCF8A4-CBC5-4DC8-A14D-1F47B110AC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29" r:id="rId1"/>
    <sheet name="제2작업" sheetId="24" r:id="rId2"/>
    <sheet name="제3작업" sheetId="26" r:id="rId3"/>
    <sheet name="제4작업" sheetId="30" r:id="rId4"/>
  </sheets>
  <definedNames>
    <definedName name="_xlnm._FilterDatabase" localSheetId="1" hidden="1">제2작업!$B$2:$H$10</definedName>
    <definedName name="진행일자">제1작업!$E$5:$E$12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29" l="1"/>
  <c r="E14" i="29"/>
  <c r="J13" i="29"/>
  <c r="E13" i="29"/>
  <c r="J6" i="29"/>
  <c r="J7" i="29"/>
  <c r="J8" i="29"/>
  <c r="J9" i="29"/>
  <c r="J10" i="29"/>
  <c r="J11" i="29"/>
  <c r="J12" i="29"/>
  <c r="J5" i="29"/>
  <c r="I6" i="29"/>
  <c r="I7" i="29"/>
  <c r="I8" i="29"/>
  <c r="I9" i="29"/>
  <c r="I10" i="29"/>
  <c r="I11" i="29"/>
  <c r="I12" i="29"/>
  <c r="I5" i="29"/>
</calcChain>
</file>

<file path=xl/sharedStrings.xml><?xml version="1.0" encoding="utf-8"?>
<sst xmlns="http://schemas.openxmlformats.org/spreadsheetml/2006/main" count="126" uniqueCount="52">
  <si>
    <t>종류</t>
    <phoneticPr fontId="2" type="noConversion"/>
  </si>
  <si>
    <t>관리코드</t>
    <phoneticPr fontId="2" type="noConversion"/>
  </si>
  <si>
    <t>메뉴명</t>
    <phoneticPr fontId="2" type="noConversion"/>
  </si>
  <si>
    <t>진행일자</t>
    <phoneticPr fontId="2" type="noConversion"/>
  </si>
  <si>
    <t>강사명</t>
    <phoneticPr fontId="2" type="noConversion"/>
  </si>
  <si>
    <t>수강료</t>
    <phoneticPr fontId="2" type="noConversion"/>
  </si>
  <si>
    <t>수강인원
(명)</t>
    <phoneticPr fontId="2" type="noConversion"/>
  </si>
  <si>
    <t>진행시간</t>
    <phoneticPr fontId="2" type="noConversion"/>
  </si>
  <si>
    <t>수강료 전체평균</t>
    <phoneticPr fontId="2" type="noConversion"/>
  </si>
  <si>
    <t>가장 빠른 진행일자</t>
    <phoneticPr fontId="2" type="noConversion"/>
  </si>
  <si>
    <t>생활양식 수강인원(명) 합계</t>
    <phoneticPr fontId="2" type="noConversion"/>
  </si>
  <si>
    <t>LW01-1</t>
    <phoneticPr fontId="2" type="noConversion"/>
  </si>
  <si>
    <t>LK01-2</t>
    <phoneticPr fontId="2" type="noConversion"/>
  </si>
  <si>
    <t>FJ01-2</t>
    <phoneticPr fontId="2" type="noConversion"/>
  </si>
  <si>
    <t>LK02-1</t>
    <phoneticPr fontId="2" type="noConversion"/>
  </si>
  <si>
    <t>LW02-2</t>
    <phoneticPr fontId="2" type="noConversion"/>
  </si>
  <si>
    <t>LK03-2</t>
    <phoneticPr fontId="2" type="noConversion"/>
  </si>
  <si>
    <t>FJ02-1</t>
    <phoneticPr fontId="2" type="noConversion"/>
  </si>
  <si>
    <t>LW03-1</t>
    <phoneticPr fontId="2" type="noConversion"/>
  </si>
  <si>
    <t>생활양식</t>
    <phoneticPr fontId="2" type="noConversion"/>
  </si>
  <si>
    <t>생활한식</t>
    <phoneticPr fontId="2" type="noConversion"/>
  </si>
  <si>
    <t>일본가정식</t>
    <phoneticPr fontId="2" type="noConversion"/>
  </si>
  <si>
    <t>클럽샌드위치</t>
    <phoneticPr fontId="2" type="noConversion"/>
  </si>
  <si>
    <t>안동찜닭</t>
    <phoneticPr fontId="2" type="noConversion"/>
  </si>
  <si>
    <t>데리야끼치킨동</t>
    <phoneticPr fontId="2" type="noConversion"/>
  </si>
  <si>
    <t>버섯들깨탕</t>
    <phoneticPr fontId="2" type="noConversion"/>
  </si>
  <si>
    <t>까르보나라</t>
    <phoneticPr fontId="2" type="noConversion"/>
  </si>
  <si>
    <t>묵은지감자탕</t>
    <phoneticPr fontId="2" type="noConversion"/>
  </si>
  <si>
    <t>유부우엉덮밥</t>
    <phoneticPr fontId="2" type="noConversion"/>
  </si>
  <si>
    <t>크림리조또</t>
    <phoneticPr fontId="2" type="noConversion"/>
  </si>
  <si>
    <t>이주영</t>
    <phoneticPr fontId="2" type="noConversion"/>
  </si>
  <si>
    <t>박선미</t>
    <phoneticPr fontId="2" type="noConversion"/>
  </si>
  <si>
    <t>한영수</t>
    <phoneticPr fontId="2" type="noConversion"/>
  </si>
  <si>
    <t>민지혜</t>
    <phoneticPr fontId="2" type="noConversion"/>
  </si>
  <si>
    <t>구자영</t>
    <phoneticPr fontId="2" type="noConversion"/>
  </si>
  <si>
    <t>최민희</t>
    <phoneticPr fontId="2" type="noConversion"/>
  </si>
  <si>
    <t>클럽샌드위치</t>
  </si>
  <si>
    <t>일본가정식</t>
  </si>
  <si>
    <t>일본가정식</t>
    <phoneticPr fontId="2" type="noConversion"/>
  </si>
  <si>
    <t>&gt;=12</t>
    <phoneticPr fontId="2" type="noConversion"/>
  </si>
  <si>
    <t>생활양식</t>
  </si>
  <si>
    <t>생활한식</t>
  </si>
  <si>
    <t>총합계</t>
  </si>
  <si>
    <t>개수 : 메뉴명</t>
  </si>
  <si>
    <t>50001-60000</t>
  </si>
  <si>
    <t>60001-70000</t>
  </si>
  <si>
    <t>70001-80000</t>
  </si>
  <si>
    <t>***</t>
  </si>
  <si>
    <t>종류</t>
  </si>
  <si>
    <t>수강료</t>
  </si>
  <si>
    <t>평균 : 수강인원(명)</t>
  </si>
  <si>
    <t>수강료
순위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</si>
</sst>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_);[Red]\(0\)"/>
    <numFmt numFmtId="177" formatCode="#,##0&quot;원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0" fontId="3" fillId="0" borderId="10" xfId="1" quotePrefix="1" applyNumberFormat="1" applyFont="1" applyBorder="1" applyAlignment="1">
      <alignment horizontal="center" vertical="center"/>
    </xf>
    <xf numFmtId="0" fontId="3" fillId="0" borderId="11" xfId="1" quotePrefix="1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41" fontId="3" fillId="0" borderId="0" xfId="0" applyNumberFormat="1" applyFont="1">
      <alignment vertical="center"/>
    </xf>
    <xf numFmtId="41" fontId="3" fillId="0" borderId="11" xfId="1" quotePrefix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4" fontId="3" fillId="0" borderId="3" xfId="1" applyNumberFormat="1" applyFont="1" applyBorder="1" applyAlignment="1">
      <alignment horizontal="right" vertical="center"/>
    </xf>
    <xf numFmtId="14" fontId="3" fillId="0" borderId="1" xfId="1" applyNumberFormat="1" applyFont="1" applyBorder="1" applyAlignment="1">
      <alignment horizontal="right" vertical="center"/>
    </xf>
    <xf numFmtId="14" fontId="3" fillId="0" borderId="10" xfId="1" applyNumberFormat="1" applyFont="1" applyBorder="1" applyAlignment="1">
      <alignment horizontal="right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10" xfId="1" applyNumberFormat="1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177" fontId="3" fillId="0" borderId="1" xfId="1" applyNumberFormat="1" applyFont="1" applyBorder="1">
      <alignment vertical="center"/>
    </xf>
    <xf numFmtId="177" fontId="3" fillId="0" borderId="10" xfId="1" applyNumberFormat="1" applyFont="1" applyBorder="1">
      <alignment vertical="center"/>
    </xf>
    <xf numFmtId="14" fontId="3" fillId="0" borderId="10" xfId="1" quotePrefix="1" applyNumberFormat="1" applyFont="1" applyBorder="1" applyAlignment="1">
      <alignment horizontal="center" vertical="center"/>
    </xf>
    <xf numFmtId="41" fontId="3" fillId="0" borderId="20" xfId="1" quotePrefix="1" applyFont="1" applyBorder="1" applyAlignment="1">
      <alignment vertical="center"/>
    </xf>
    <xf numFmtId="177" fontId="0" fillId="0" borderId="0" xfId="0" applyNumberFormat="1" applyAlignment="1">
      <alignment horizontal="left" vertical="center"/>
    </xf>
    <xf numFmtId="0" fontId="0" fillId="0" borderId="0" xfId="0" pivotButton="1" applyAlignment="1">
      <alignment horizontal="center" vertical="center"/>
    </xf>
    <xf numFmtId="177" fontId="3" fillId="0" borderId="0" xfId="0" applyNumberFormat="1" applyFont="1">
      <alignment vertical="center"/>
    </xf>
    <xf numFmtId="14" fontId="3" fillId="0" borderId="0" xfId="0" applyNumberFormat="1" applyFo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10" xfId="1" applyNumberFormat="1" applyFont="1" applyBorder="1" applyAlignment="1">
      <alignment horizontal="center" vertical="center"/>
    </xf>
    <xf numFmtId="41" fontId="3" fillId="0" borderId="3" xfId="1" applyFont="1" applyBorder="1" applyAlignment="1">
      <alignment vertical="center"/>
    </xf>
    <xf numFmtId="41" fontId="3" fillId="0" borderId="1" xfId="1" applyFont="1" applyBorder="1" applyAlignment="1">
      <alignment vertical="center"/>
    </xf>
    <xf numFmtId="41" fontId="3" fillId="0" borderId="10" xfId="1" applyFont="1" applyBorder="1" applyAlignment="1">
      <alignment vertical="center"/>
    </xf>
    <xf numFmtId="41" fontId="0" fillId="0" borderId="0" xfId="0" applyNumberFormat="1" applyAlignment="1">
      <alignment horizontal="center" vertical="center"/>
    </xf>
    <xf numFmtId="177" fontId="3" fillId="0" borderId="18" xfId="1" quotePrefix="1" applyNumberFormat="1" applyFont="1" applyBorder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14" fontId="3" fillId="0" borderId="1" xfId="1" applyNumberFormat="1" applyFont="1" applyFill="1" applyBorder="1" applyAlignment="1">
      <alignment horizontal="right" vertical="center"/>
    </xf>
    <xf numFmtId="0" fontId="3" fillId="0" borderId="24" xfId="0" applyFont="1" applyBorder="1" applyAlignment="1">
      <alignment horizontal="center" vertical="center"/>
    </xf>
    <xf numFmtId="0" fontId="3" fillId="0" borderId="25" xfId="1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14" fontId="3" fillId="0" borderId="30" xfId="1" applyNumberFormat="1" applyFont="1" applyFill="1" applyBorder="1" applyAlignment="1">
      <alignment horizontal="right" vertical="center"/>
    </xf>
    <xf numFmtId="0" fontId="3" fillId="0" borderId="31" xfId="1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생활양식과 생활한식 수강현황분석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수강료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9CB-420D-9B41-7C1BF347AF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(제1작업!$D$5:$D$6,제1작업!$D$8:$D$10,제1작업!$D$12)</c:f>
              <c:strCache>
                <c:ptCount val="6"/>
                <c:pt idx="0">
                  <c:v>클럽샌드위치</c:v>
                </c:pt>
                <c:pt idx="1">
                  <c:v>안동찜닭</c:v>
                </c:pt>
                <c:pt idx="2">
                  <c:v>버섯들깨탕</c:v>
                </c:pt>
                <c:pt idx="3">
                  <c:v>까르보나라</c:v>
                </c:pt>
                <c:pt idx="4">
                  <c:v>묵은지감자탕</c:v>
                </c:pt>
                <c:pt idx="5">
                  <c:v>크림리조또</c:v>
                </c:pt>
              </c:strCache>
            </c:strRef>
          </c:cat>
          <c:val>
            <c:numRef>
              <c:f>(제1작업!$G$5:$G$6,제1작업!$G$8:$G$10,제1작업!$G$12)</c:f>
              <c:numCache>
                <c:formatCode>#,##0"원"</c:formatCode>
                <c:ptCount val="6"/>
                <c:pt idx="0">
                  <c:v>57500</c:v>
                </c:pt>
                <c:pt idx="1">
                  <c:v>76300</c:v>
                </c:pt>
                <c:pt idx="2">
                  <c:v>68500</c:v>
                </c:pt>
                <c:pt idx="3">
                  <c:v>59000</c:v>
                </c:pt>
                <c:pt idx="4">
                  <c:v>69000</c:v>
                </c:pt>
                <c:pt idx="5">
                  <c:v>53500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CB-420D-9B41-7C1BF347A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496595600"/>
        <c:axId val="496596320"/>
      </c:barChart>
      <c:lineChart>
        <c:grouping val="standard"/>
        <c:varyColors val="0"/>
        <c:ser>
          <c:idx val="1"/>
          <c:order val="1"/>
          <c:tx>
            <c:v>수강인원(명)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(제1작업!$D$5:$D$6,제1작업!$D$8:$D$10,제1작업!$D$12)</c:f>
              <c:strCache>
                <c:ptCount val="6"/>
                <c:pt idx="0">
                  <c:v>클럽샌드위치</c:v>
                </c:pt>
                <c:pt idx="1">
                  <c:v>안동찜닭</c:v>
                </c:pt>
                <c:pt idx="2">
                  <c:v>버섯들깨탕</c:v>
                </c:pt>
                <c:pt idx="3">
                  <c:v>까르보나라</c:v>
                </c:pt>
                <c:pt idx="4">
                  <c:v>묵은지감자탕</c:v>
                </c:pt>
                <c:pt idx="5">
                  <c:v>크림리조또</c:v>
                </c:pt>
              </c:strCache>
            </c:strRef>
          </c:cat>
          <c:val>
            <c:numRef>
              <c:f>(제1작업!$H$5:$H$6,제1작업!$H$8:$H$10,제1작업!$H$12)</c:f>
              <c:numCache>
                <c:formatCode>_(* #,##0_);_(* \(#,##0\);_(* "-"_);_(@_)</c:formatCode>
                <c:ptCount val="6"/>
                <c:pt idx="0">
                  <c:v>10</c:v>
                </c:pt>
                <c:pt idx="1">
                  <c:v>8</c:v>
                </c:pt>
                <c:pt idx="2">
                  <c:v>9</c:v>
                </c:pt>
                <c:pt idx="3">
                  <c:v>13</c:v>
                </c:pt>
                <c:pt idx="4">
                  <c:v>10</c:v>
                </c:pt>
                <c:pt idx="5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CB-420D-9B41-7C1BF347A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223248"/>
        <c:axId val="592222888"/>
      </c:lineChart>
      <c:catAx>
        <c:axId val="49659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496596320"/>
        <c:crosses val="autoZero"/>
        <c:auto val="1"/>
        <c:lblAlgn val="ctr"/>
        <c:lblOffset val="100"/>
        <c:noMultiLvlLbl val="0"/>
      </c:catAx>
      <c:valAx>
        <c:axId val="49659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496595600"/>
        <c:crosses val="autoZero"/>
        <c:crossBetween val="between"/>
        <c:majorUnit val="20000"/>
      </c:valAx>
      <c:valAx>
        <c:axId val="592222888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92223248"/>
        <c:crosses val="max"/>
        <c:crossBetween val="between"/>
      </c:valAx>
      <c:catAx>
        <c:axId val="592223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222288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12699</xdr:colOff>
      <xdr:row>0</xdr:row>
      <xdr:rowOff>107950</xdr:rowOff>
    </xdr:from>
    <xdr:to>
      <xdr:col>7</xdr:col>
      <xdr:colOff>158750</xdr:colOff>
      <xdr:row>2</xdr:row>
      <xdr:rowOff>190500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3CE570F2-2A74-44F0-9BC6-440ED64C6B84}"/>
            </a:ext>
          </a:extLst>
        </xdr:cNvPr>
        <xdr:cNvSpPr/>
      </xdr:nvSpPr>
      <xdr:spPr>
        <a:xfrm>
          <a:off x="133349" y="107950"/>
          <a:ext cx="5822951" cy="65405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원데이 요리클래스 진행현황</a:t>
          </a:r>
        </a:p>
      </xdr:txBody>
    </xdr:sp>
    <xdr:clientData/>
  </xdr:twoCellAnchor>
  <xdr:twoCellAnchor editAs="oneCell">
    <xdr:from>
      <xdr:col>7</xdr:col>
      <xdr:colOff>412750</xdr:colOff>
      <xdr:row>0</xdr:row>
      <xdr:rowOff>69850</xdr:rowOff>
    </xdr:from>
    <xdr:to>
      <xdr:col>10</xdr:col>
      <xdr:colOff>6350</xdr:colOff>
      <xdr:row>2</xdr:row>
      <xdr:rowOff>241300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C4024254-A620-4817-9B99-EED9CC6A7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69850"/>
          <a:ext cx="2349500" cy="74295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1BE15AC5-4105-A690-CA12-D70D8DBA0B8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0.33173</cdr:x>
      <cdr:y>0.16607</cdr:y>
    </cdr:from>
    <cdr:to>
      <cdr:x>0.46294</cdr:x>
      <cdr:y>0.25266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88C2AB5F-6699-56E8-E6B1-17DB542A7FD9}"/>
            </a:ext>
          </a:extLst>
        </cdr:cNvPr>
        <cdr:cNvSpPr/>
      </cdr:nvSpPr>
      <cdr:spPr>
        <a:xfrm xmlns:a="http://schemas.openxmlformats.org/drawingml/2006/main">
          <a:off x="3083875" y="1008173"/>
          <a:ext cx="1219780" cy="525654"/>
        </a:xfrm>
        <a:prstGeom xmlns:a="http://schemas.openxmlformats.org/drawingml/2006/main" prst="wedgeRoundRectCallout">
          <a:avLst>
            <a:gd name="adj1" fmla="val 115150"/>
            <a:gd name="adj2" fmla="val -65454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6350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 b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수강인원</a:t>
          </a:r>
          <a:endParaRPr lang="ko-KR" b="0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ram" refreshedDate="45367.646927893518" createdVersion="8" refreshedVersion="8" minRefreshableVersion="3" recordCount="8" xr:uid="{00000000-000A-0000-FFFF-FFFF00000000}">
  <cacheSource type="worksheet">
    <worksheetSource ref="B4:H12" sheet="제1작업"/>
  </cacheSource>
  <cacheFields count="7">
    <cacheField name="관리코드" numFmtId="0">
      <sharedItems/>
    </cacheField>
    <cacheField name="종류" numFmtId="0">
      <sharedItems count="3">
        <s v="생활양식"/>
        <s v="생활한식"/>
        <s v="일본가정식"/>
      </sharedItems>
    </cacheField>
    <cacheField name="메뉴명" numFmtId="0">
      <sharedItems count="8">
        <s v="클럽샌드위치"/>
        <s v="안동찜닭"/>
        <s v="데리야끼치킨동"/>
        <s v="버섯들깨탕"/>
        <s v="까르보나라"/>
        <s v="묵은지감자탕"/>
        <s v="유부우엉덮밥"/>
        <s v="크림리조또"/>
      </sharedItems>
    </cacheField>
    <cacheField name="진행일자" numFmtId="14">
      <sharedItems containsSemiMixedTypes="0" containsNonDate="0" containsDate="1" containsString="0" minDate="2024-08-20T00:00:00" maxDate="2024-10-16T00:00:00"/>
    </cacheField>
    <cacheField name="강사명" numFmtId="0">
      <sharedItems/>
    </cacheField>
    <cacheField name="수강료" numFmtId="177">
      <sharedItems containsSemiMixedTypes="0" containsString="0" containsNumber="1" containsInteger="1" minValue="53500" maxValue="79000" count="8">
        <n v="57500"/>
        <n v="76300"/>
        <n v="79000"/>
        <n v="68500"/>
        <n v="59000"/>
        <n v="69000"/>
        <n v="61000"/>
        <n v="53500"/>
      </sharedItems>
      <fieldGroup base="5">
        <rangePr autoStart="0" startNum="50001" endNum="79000" groupInterval="10000"/>
        <groupItems count="5">
          <s v="&lt;50001"/>
          <s v="50001-60000"/>
          <s v="60001-70000"/>
          <s v="70001-80000"/>
          <s v="&gt;80001"/>
        </groupItems>
      </fieldGroup>
    </cacheField>
    <cacheField name="수강인원_x000a_(명)" numFmtId="176">
      <sharedItems containsSemiMixedTypes="0" containsString="0" containsNumber="1" containsInteger="1" minValue="8" maxValue="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LW01-1"/>
    <x v="0"/>
    <x v="0"/>
    <d v="2024-09-13T00:00:00"/>
    <s v="이주영"/>
    <x v="0"/>
    <n v="10"/>
  </r>
  <r>
    <s v="LK01-2"/>
    <x v="1"/>
    <x v="1"/>
    <d v="2024-10-15T00:00:00"/>
    <s v="한영수"/>
    <x v="1"/>
    <n v="8"/>
  </r>
  <r>
    <s v="FJ01-2"/>
    <x v="2"/>
    <x v="2"/>
    <d v="2024-10-04T00:00:00"/>
    <s v="구자영"/>
    <x v="2"/>
    <n v="12"/>
  </r>
  <r>
    <s v="LK02-1"/>
    <x v="1"/>
    <x v="3"/>
    <d v="2024-09-27T00:00:00"/>
    <s v="민지혜"/>
    <x v="3"/>
    <n v="9"/>
  </r>
  <r>
    <s v="LW02-2"/>
    <x v="0"/>
    <x v="4"/>
    <d v="2024-08-20T00:00:00"/>
    <s v="박선미"/>
    <x v="4"/>
    <n v="13"/>
  </r>
  <r>
    <s v="LK03-2"/>
    <x v="1"/>
    <x v="5"/>
    <d v="2024-10-08T00:00:00"/>
    <s v="한영수"/>
    <x v="5"/>
    <n v="10"/>
  </r>
  <r>
    <s v="FJ02-1"/>
    <x v="2"/>
    <x v="6"/>
    <d v="2024-09-10T00:00:00"/>
    <s v="최민희"/>
    <x v="6"/>
    <n v="8"/>
  </r>
  <r>
    <s v="LW03-1"/>
    <x v="0"/>
    <x v="7"/>
    <d v="2024-08-30T00:00:00"/>
    <s v="박선미"/>
    <x v="7"/>
    <n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피벗 테이블1" cacheId="0" applyNumberFormats="0" applyBorderFormats="0" applyFontFormats="0" applyPatternFormats="0" applyAlignmentFormats="0" applyWidthHeightFormats="1" dataCaption="값" missingCaption="***" updatedVersion="7" minRefreshableVersion="3" useAutoFormatting="1" colGrandTotals="0" itemPrintTitles="1" mergeItem="1" createdVersion="8" indent="0" outline="1" outlineData="1" multipleFieldFilters="0" rowHeaderCaption="수강료" colHeaderCaption="종류">
  <location ref="B2:H8" firstHeaderRow="1" firstDataRow="3" firstDataCol="1"/>
  <pivotFields count="7">
    <pivotField showAll="0"/>
    <pivotField axis="axisCol" showAll="0" sortType="descending">
      <items count="4">
        <item x="2"/>
        <item x="1"/>
        <item x="0"/>
        <item t="default"/>
      </items>
    </pivotField>
    <pivotField dataField="1" showAll="0">
      <items count="9">
        <item x="4"/>
        <item x="2"/>
        <item x="5"/>
        <item x="3"/>
        <item x="1"/>
        <item x="6"/>
        <item x="7"/>
        <item x="0"/>
        <item t="default"/>
      </items>
    </pivotField>
    <pivotField numFmtId="14" showAll="0"/>
    <pivotField showAll="0"/>
    <pivotField axis="axisRow" numFmtId="177" showAll="0">
      <items count="6">
        <item x="0"/>
        <item x="1"/>
        <item x="2"/>
        <item x="3"/>
        <item x="4"/>
        <item t="default"/>
      </items>
    </pivotField>
    <pivotField dataField="1" numFmtId="176" showAll="0"/>
  </pivotFields>
  <rowFields count="1">
    <field x="5"/>
  </rowFields>
  <rowItems count="4">
    <i>
      <x v="1"/>
    </i>
    <i>
      <x v="2"/>
    </i>
    <i>
      <x v="3"/>
    </i>
    <i t="grand">
      <x/>
    </i>
  </rowItems>
  <colFields count="2">
    <field x="1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메뉴명" fld="2" subtotal="count" baseField="0" baseItem="0"/>
    <dataField name="평균 : 수강인원(명)" fld="6" subtotal="average" baseField="5" baseItem="1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표1" displayName="표1" ref="B18:E21" totalsRowShown="0" tableBorderDxfId="8">
  <autoFilter ref="B18:E21" xr:uid="{00000000-0009-0000-0100-000001000000}"/>
  <tableColumns count="4">
    <tableColumn id="1" xr3:uid="{00000000-0010-0000-0000-000001000000}" name="관리코드" dataDxfId="7"/>
    <tableColumn id="2" xr3:uid="{00000000-0010-0000-0000-000002000000}" name="메뉴명" dataDxfId="6"/>
    <tableColumn id="3" xr3:uid="{00000000-0010-0000-0000-000003000000}" name="진행일자" dataDxfId="5" dataCellStyle="쉼표 [0]"/>
    <tableColumn id="4" xr3:uid="{00000000-0010-0000-0000-000004000000}" name="강사명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31"/>
  <sheetViews>
    <sheetView tabSelected="1" topLeftCell="B1" zoomScaleNormal="100" workbookViewId="0">
      <selection activeCell="F16" sqref="F16"/>
    </sheetView>
  </sheetViews>
  <sheetFormatPr defaultColWidth="9" defaultRowHeight="13.5" x14ac:dyDescent="0.3"/>
  <cols>
    <col min="1" max="1" width="1.625" style="1" customWidth="1"/>
    <col min="2" max="2" width="10.75" style="1" customWidth="1"/>
    <col min="3" max="3" width="11.375" style="1" customWidth="1"/>
    <col min="4" max="4" width="16.5" style="1" customWidth="1"/>
    <col min="5" max="5" width="13.25" style="1" customWidth="1"/>
    <col min="6" max="6" width="11" style="1" customWidth="1"/>
    <col min="7" max="7" width="11.625" style="1" customWidth="1"/>
    <col min="8" max="8" width="13.75" style="1" customWidth="1"/>
    <col min="9" max="9" width="11.25" style="1" customWidth="1"/>
    <col min="10" max="10" width="11.125" style="1" customWidth="1"/>
    <col min="11" max="12" width="11.75" style="1" bestFit="1" customWidth="1"/>
    <col min="13" max="13" width="9" style="1"/>
    <col min="14" max="14" width="10.375" style="1" bestFit="1" customWidth="1"/>
    <col min="15" max="16384" width="9" style="1"/>
  </cols>
  <sheetData>
    <row r="1" spans="2:12" ht="22.5" customHeight="1" x14ac:dyDescent="0.3"/>
    <row r="2" spans="2:12" ht="22.5" customHeight="1" x14ac:dyDescent="0.3"/>
    <row r="3" spans="2:12" ht="22.5" customHeight="1" thickBot="1" x14ac:dyDescent="0.35"/>
    <row r="4" spans="2:12" ht="29.25" customHeight="1" thickBot="1" x14ac:dyDescent="0.35">
      <c r="B4" s="5" t="s">
        <v>1</v>
      </c>
      <c r="C4" s="6" t="s">
        <v>0</v>
      </c>
      <c r="D4" s="6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6" t="s">
        <v>7</v>
      </c>
      <c r="J4" s="14" t="s">
        <v>51</v>
      </c>
    </row>
    <row r="5" spans="2:12" ht="18.75" customHeight="1" x14ac:dyDescent="0.3">
      <c r="B5" s="17" t="s">
        <v>11</v>
      </c>
      <c r="C5" s="18" t="s">
        <v>19</v>
      </c>
      <c r="D5" s="18" t="s">
        <v>22</v>
      </c>
      <c r="E5" s="39">
        <v>45548</v>
      </c>
      <c r="F5" s="25" t="s">
        <v>30</v>
      </c>
      <c r="G5" s="28">
        <v>57500</v>
      </c>
      <c r="H5" s="42">
        <v>10</v>
      </c>
      <c r="I5" s="8" t="str">
        <f>IF(RIGHT(B5,1)="1","2시간","3시간")</f>
        <v>2시간</v>
      </c>
      <c r="J5" s="9" t="str">
        <f>_xlfn.RANK.EQ(G5,$G$5:$G$12)&amp;"위"</f>
        <v>7위</v>
      </c>
      <c r="L5" s="15"/>
    </row>
    <row r="6" spans="2:12" ht="18.75" customHeight="1" x14ac:dyDescent="0.3">
      <c r="B6" s="19" t="s">
        <v>12</v>
      </c>
      <c r="C6" s="20" t="s">
        <v>20</v>
      </c>
      <c r="D6" s="20" t="s">
        <v>23</v>
      </c>
      <c r="E6" s="40">
        <v>45580</v>
      </c>
      <c r="F6" s="26" t="s">
        <v>32</v>
      </c>
      <c r="G6" s="29">
        <v>76300</v>
      </c>
      <c r="H6" s="43">
        <v>8</v>
      </c>
      <c r="I6" s="10" t="str">
        <f t="shared" ref="I6:I12" si="0">IF(RIGHT(B6,1)="1","2시간","3시간")</f>
        <v>3시간</v>
      </c>
      <c r="J6" s="11" t="str">
        <f t="shared" ref="J6:J12" si="1">_xlfn.RANK.EQ(G6,$G$5:$G$12)&amp;"위"</f>
        <v>2위</v>
      </c>
      <c r="L6" s="15"/>
    </row>
    <row r="7" spans="2:12" ht="18.75" customHeight="1" x14ac:dyDescent="0.3">
      <c r="B7" s="19" t="s">
        <v>13</v>
      </c>
      <c r="C7" s="20" t="s">
        <v>21</v>
      </c>
      <c r="D7" s="20" t="s">
        <v>24</v>
      </c>
      <c r="E7" s="40">
        <v>45569</v>
      </c>
      <c r="F7" s="26" t="s">
        <v>34</v>
      </c>
      <c r="G7" s="29">
        <v>79000</v>
      </c>
      <c r="H7" s="43">
        <v>12</v>
      </c>
      <c r="I7" s="10" t="str">
        <f t="shared" si="0"/>
        <v>3시간</v>
      </c>
      <c r="J7" s="11" t="str">
        <f t="shared" si="1"/>
        <v>1위</v>
      </c>
      <c r="L7" s="15"/>
    </row>
    <row r="8" spans="2:12" ht="18.75" customHeight="1" x14ac:dyDescent="0.3">
      <c r="B8" s="19" t="s">
        <v>14</v>
      </c>
      <c r="C8" s="20" t="s">
        <v>20</v>
      </c>
      <c r="D8" s="20" t="s">
        <v>25</v>
      </c>
      <c r="E8" s="40">
        <v>45562</v>
      </c>
      <c r="F8" s="26" t="s">
        <v>33</v>
      </c>
      <c r="G8" s="29">
        <v>68500</v>
      </c>
      <c r="H8" s="43">
        <v>9</v>
      </c>
      <c r="I8" s="10" t="str">
        <f t="shared" si="0"/>
        <v>2시간</v>
      </c>
      <c r="J8" s="11" t="str">
        <f t="shared" si="1"/>
        <v>4위</v>
      </c>
      <c r="L8" s="15"/>
    </row>
    <row r="9" spans="2:12" ht="18.75" customHeight="1" x14ac:dyDescent="0.3">
      <c r="B9" s="19" t="s">
        <v>15</v>
      </c>
      <c r="C9" s="20" t="s">
        <v>19</v>
      </c>
      <c r="D9" s="20" t="s">
        <v>26</v>
      </c>
      <c r="E9" s="40">
        <v>45524</v>
      </c>
      <c r="F9" s="26" t="s">
        <v>31</v>
      </c>
      <c r="G9" s="29">
        <v>59000</v>
      </c>
      <c r="H9" s="43">
        <v>13</v>
      </c>
      <c r="I9" s="10" t="str">
        <f t="shared" si="0"/>
        <v>3시간</v>
      </c>
      <c r="J9" s="11" t="str">
        <f t="shared" si="1"/>
        <v>6위</v>
      </c>
      <c r="L9" s="15"/>
    </row>
    <row r="10" spans="2:12" ht="18.75" customHeight="1" x14ac:dyDescent="0.3">
      <c r="B10" s="19" t="s">
        <v>16</v>
      </c>
      <c r="C10" s="20" t="s">
        <v>20</v>
      </c>
      <c r="D10" s="20" t="s">
        <v>27</v>
      </c>
      <c r="E10" s="40">
        <v>45573</v>
      </c>
      <c r="F10" s="26" t="s">
        <v>32</v>
      </c>
      <c r="G10" s="29">
        <v>69000</v>
      </c>
      <c r="H10" s="43">
        <v>10</v>
      </c>
      <c r="I10" s="10" t="str">
        <f t="shared" si="0"/>
        <v>3시간</v>
      </c>
      <c r="J10" s="11" t="str">
        <f t="shared" si="1"/>
        <v>3위</v>
      </c>
      <c r="L10" s="15"/>
    </row>
    <row r="11" spans="2:12" ht="18.75" customHeight="1" x14ac:dyDescent="0.3">
      <c r="B11" s="19" t="s">
        <v>17</v>
      </c>
      <c r="C11" s="20" t="s">
        <v>21</v>
      </c>
      <c r="D11" s="20" t="s">
        <v>28</v>
      </c>
      <c r="E11" s="40">
        <v>45545</v>
      </c>
      <c r="F11" s="26" t="s">
        <v>35</v>
      </c>
      <c r="G11" s="29">
        <v>61000</v>
      </c>
      <c r="H11" s="43">
        <v>8</v>
      </c>
      <c r="I11" s="10" t="str">
        <f t="shared" si="0"/>
        <v>2시간</v>
      </c>
      <c r="J11" s="11" t="str">
        <f t="shared" si="1"/>
        <v>5위</v>
      </c>
      <c r="L11" s="15"/>
    </row>
    <row r="12" spans="2:12" ht="18.75" customHeight="1" thickBot="1" x14ac:dyDescent="0.35">
      <c r="B12" s="21" t="s">
        <v>18</v>
      </c>
      <c r="C12" s="3" t="s">
        <v>19</v>
      </c>
      <c r="D12" s="3" t="s">
        <v>29</v>
      </c>
      <c r="E12" s="41">
        <v>45534</v>
      </c>
      <c r="F12" s="27" t="s">
        <v>31</v>
      </c>
      <c r="G12" s="30">
        <v>53500</v>
      </c>
      <c r="H12" s="44">
        <v>9</v>
      </c>
      <c r="I12" s="12" t="str">
        <f t="shared" si="0"/>
        <v>2시간</v>
      </c>
      <c r="J12" s="13" t="str">
        <f t="shared" si="1"/>
        <v>8위</v>
      </c>
      <c r="L12" s="15"/>
    </row>
    <row r="13" spans="2:12" ht="18.399999999999999" customHeight="1" x14ac:dyDescent="0.3">
      <c r="B13" s="58" t="s">
        <v>8</v>
      </c>
      <c r="C13" s="59"/>
      <c r="D13" s="60"/>
      <c r="E13" s="46">
        <f>ROUND(AVERAGE(G5:G12),-3)</f>
        <v>65000</v>
      </c>
      <c r="F13" s="61"/>
      <c r="G13" s="63" t="s">
        <v>10</v>
      </c>
      <c r="H13" s="59"/>
      <c r="I13" s="60"/>
      <c r="J13" s="32">
        <f>DSUM(B4:H12,7,C4:C5)</f>
        <v>32</v>
      </c>
    </row>
    <row r="14" spans="2:12" ht="18.399999999999999" customHeight="1" thickBot="1" x14ac:dyDescent="0.35">
      <c r="B14" s="64" t="s">
        <v>9</v>
      </c>
      <c r="C14" s="65"/>
      <c r="D14" s="66"/>
      <c r="E14" s="31">
        <f>MIN(진행일자)</f>
        <v>45524</v>
      </c>
      <c r="F14" s="62"/>
      <c r="G14" s="2" t="s">
        <v>2</v>
      </c>
      <c r="H14" s="3" t="s">
        <v>36</v>
      </c>
      <c r="I14" s="4" t="s">
        <v>5</v>
      </c>
      <c r="J14" s="16">
        <f>VLOOKUP(H14,D5:H12,4,FALSE)</f>
        <v>57500</v>
      </c>
    </row>
    <row r="20" spans="7:8" ht="15.4" customHeight="1" x14ac:dyDescent="0.3">
      <c r="H20" s="35"/>
    </row>
    <row r="22" spans="7:8" x14ac:dyDescent="0.3">
      <c r="G22" s="36"/>
    </row>
    <row r="44" spans="14:14" x14ac:dyDescent="0.3">
      <c r="N44" s="36"/>
    </row>
    <row r="131" spans="15:15" x14ac:dyDescent="0.3">
      <c r="O131" s="35"/>
    </row>
  </sheetData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1" priority="1">
      <formula>$H5&gt;=10</formula>
    </cfRule>
  </conditionalFormatting>
  <dataValidations disablePrompts="1" count="1">
    <dataValidation type="list" allowBlank="1" showInputMessage="1" showErrorMessage="1" sqref="H14" xr:uid="{00000000-0002-0000-0100-000000000000}">
      <formula1>$D$5:$D$12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1"/>
  <sheetViews>
    <sheetView workbookViewId="0">
      <selection activeCell="F16" sqref="F16"/>
    </sheetView>
  </sheetViews>
  <sheetFormatPr defaultColWidth="8.75" defaultRowHeight="16.149999999999999" customHeight="1" x14ac:dyDescent="0.3"/>
  <cols>
    <col min="1" max="1" width="1.625" style="1" customWidth="1"/>
    <col min="2" max="2" width="12.125" style="1" customWidth="1"/>
    <col min="3" max="3" width="15.125" style="1" bestFit="1" customWidth="1"/>
    <col min="4" max="4" width="14.375" style="1" customWidth="1"/>
    <col min="5" max="5" width="13.75" style="1" bestFit="1" customWidth="1"/>
    <col min="6" max="6" width="9.75" style="1" customWidth="1"/>
    <col min="7" max="7" width="10.5" style="1" customWidth="1"/>
    <col min="8" max="8" width="9.25" style="1" customWidth="1"/>
    <col min="9" max="16384" width="8.75" style="1"/>
  </cols>
  <sheetData>
    <row r="1" spans="2:8" ht="16.149999999999999" customHeight="1" thickBot="1" x14ac:dyDescent="0.35"/>
    <row r="2" spans="2:8" ht="28.9" customHeight="1" thickBot="1" x14ac:dyDescent="0.35">
      <c r="B2" s="5" t="s">
        <v>1</v>
      </c>
      <c r="C2" s="6" t="s">
        <v>0</v>
      </c>
      <c r="D2" s="6" t="s">
        <v>2</v>
      </c>
      <c r="E2" s="7" t="s">
        <v>3</v>
      </c>
      <c r="F2" s="7" t="s">
        <v>4</v>
      </c>
      <c r="G2" s="7" t="s">
        <v>5</v>
      </c>
      <c r="H2" s="7" t="s">
        <v>6</v>
      </c>
    </row>
    <row r="3" spans="2:8" ht="16.149999999999999" customHeight="1" x14ac:dyDescent="0.3">
      <c r="B3" s="17" t="s">
        <v>11</v>
      </c>
      <c r="C3" s="18" t="s">
        <v>19</v>
      </c>
      <c r="D3" s="18" t="s">
        <v>22</v>
      </c>
      <c r="E3" s="22">
        <v>45548</v>
      </c>
      <c r="F3" s="25" t="s">
        <v>30</v>
      </c>
      <c r="G3" s="28">
        <v>57500</v>
      </c>
      <c r="H3" s="42">
        <v>10</v>
      </c>
    </row>
    <row r="4" spans="2:8" ht="16.149999999999999" customHeight="1" x14ac:dyDescent="0.3">
      <c r="B4" s="19" t="s">
        <v>12</v>
      </c>
      <c r="C4" s="20" t="s">
        <v>20</v>
      </c>
      <c r="D4" s="20" t="s">
        <v>23</v>
      </c>
      <c r="E4" s="23">
        <v>45580</v>
      </c>
      <c r="F4" s="26" t="s">
        <v>32</v>
      </c>
      <c r="G4" s="29">
        <v>76300</v>
      </c>
      <c r="H4" s="43">
        <v>8</v>
      </c>
    </row>
    <row r="5" spans="2:8" ht="16.149999999999999" customHeight="1" x14ac:dyDescent="0.3">
      <c r="B5" s="19" t="s">
        <v>13</v>
      </c>
      <c r="C5" s="20" t="s">
        <v>21</v>
      </c>
      <c r="D5" s="20" t="s">
        <v>24</v>
      </c>
      <c r="E5" s="23">
        <v>45569</v>
      </c>
      <c r="F5" s="26" t="s">
        <v>34</v>
      </c>
      <c r="G5" s="29">
        <v>79000</v>
      </c>
      <c r="H5" s="43">
        <v>12</v>
      </c>
    </row>
    <row r="6" spans="2:8" ht="16.149999999999999" customHeight="1" x14ac:dyDescent="0.3">
      <c r="B6" s="19" t="s">
        <v>14</v>
      </c>
      <c r="C6" s="20" t="s">
        <v>20</v>
      </c>
      <c r="D6" s="20" t="s">
        <v>25</v>
      </c>
      <c r="E6" s="23">
        <v>45562</v>
      </c>
      <c r="F6" s="26" t="s">
        <v>33</v>
      </c>
      <c r="G6" s="29">
        <v>68500</v>
      </c>
      <c r="H6" s="43">
        <v>9</v>
      </c>
    </row>
    <row r="7" spans="2:8" ht="16.149999999999999" customHeight="1" x14ac:dyDescent="0.3">
      <c r="B7" s="19" t="s">
        <v>15</v>
      </c>
      <c r="C7" s="20" t="s">
        <v>19</v>
      </c>
      <c r="D7" s="20" t="s">
        <v>26</v>
      </c>
      <c r="E7" s="23">
        <v>45524</v>
      </c>
      <c r="F7" s="26" t="s">
        <v>31</v>
      </c>
      <c r="G7" s="29">
        <v>59000</v>
      </c>
      <c r="H7" s="43">
        <v>13</v>
      </c>
    </row>
    <row r="8" spans="2:8" ht="16.149999999999999" customHeight="1" x14ac:dyDescent="0.3">
      <c r="B8" s="19" t="s">
        <v>16</v>
      </c>
      <c r="C8" s="20" t="s">
        <v>20</v>
      </c>
      <c r="D8" s="20" t="s">
        <v>27</v>
      </c>
      <c r="E8" s="23">
        <v>45573</v>
      </c>
      <c r="F8" s="26" t="s">
        <v>32</v>
      </c>
      <c r="G8" s="29">
        <v>69000</v>
      </c>
      <c r="H8" s="43">
        <v>10</v>
      </c>
    </row>
    <row r="9" spans="2:8" ht="16.149999999999999" customHeight="1" x14ac:dyDescent="0.3">
      <c r="B9" s="19" t="s">
        <v>17</v>
      </c>
      <c r="C9" s="20" t="s">
        <v>21</v>
      </c>
      <c r="D9" s="20" t="s">
        <v>28</v>
      </c>
      <c r="E9" s="23">
        <v>45545</v>
      </c>
      <c r="F9" s="26" t="s">
        <v>35</v>
      </c>
      <c r="G9" s="29">
        <v>61000</v>
      </c>
      <c r="H9" s="43">
        <v>8</v>
      </c>
    </row>
    <row r="10" spans="2:8" ht="16.149999999999999" customHeight="1" thickBot="1" x14ac:dyDescent="0.35">
      <c r="B10" s="21" t="s">
        <v>18</v>
      </c>
      <c r="C10" s="3" t="s">
        <v>19</v>
      </c>
      <c r="D10" s="3" t="s">
        <v>29</v>
      </c>
      <c r="E10" s="24">
        <v>45534</v>
      </c>
      <c r="F10" s="27" t="s">
        <v>31</v>
      </c>
      <c r="G10" s="30">
        <v>53500</v>
      </c>
      <c r="H10" s="44">
        <v>9</v>
      </c>
    </row>
    <row r="13" spans="2:8" ht="16.149999999999999" customHeight="1" thickBot="1" x14ac:dyDescent="0.35"/>
    <row r="14" spans="2:8" ht="28.15" customHeight="1" x14ac:dyDescent="0.3">
      <c r="B14" s="6" t="s">
        <v>0</v>
      </c>
      <c r="C14" s="7" t="s">
        <v>6</v>
      </c>
    </row>
    <row r="15" spans="2:8" ht="16.149999999999999" customHeight="1" x14ac:dyDescent="0.3">
      <c r="B15" s="1" t="s">
        <v>38</v>
      </c>
    </row>
    <row r="16" spans="2:8" ht="16.149999999999999" customHeight="1" x14ac:dyDescent="0.3">
      <c r="C16" s="1" t="s">
        <v>39</v>
      </c>
    </row>
    <row r="18" spans="2:5" ht="16.149999999999999" customHeight="1" x14ac:dyDescent="0.3">
      <c r="B18" s="51" t="s">
        <v>1</v>
      </c>
      <c r="C18" s="52" t="s">
        <v>2</v>
      </c>
      <c r="D18" s="53" t="s">
        <v>3</v>
      </c>
      <c r="E18" s="54" t="s">
        <v>4</v>
      </c>
    </row>
    <row r="19" spans="2:5" ht="16.149999999999999" customHeight="1" x14ac:dyDescent="0.3">
      <c r="B19" s="49" t="s">
        <v>13</v>
      </c>
      <c r="C19" s="20" t="s">
        <v>24</v>
      </c>
      <c r="D19" s="48">
        <v>45569</v>
      </c>
      <c r="E19" s="50" t="s">
        <v>34</v>
      </c>
    </row>
    <row r="20" spans="2:5" ht="16.149999999999999" customHeight="1" x14ac:dyDescent="0.3">
      <c r="B20" s="49" t="s">
        <v>15</v>
      </c>
      <c r="C20" s="20" t="s">
        <v>26</v>
      </c>
      <c r="D20" s="48">
        <v>45524</v>
      </c>
      <c r="E20" s="50" t="s">
        <v>31</v>
      </c>
    </row>
    <row r="21" spans="2:5" ht="16.149999999999999" customHeight="1" x14ac:dyDescent="0.3">
      <c r="B21" s="55" t="s">
        <v>17</v>
      </c>
      <c r="C21" s="47" t="s">
        <v>28</v>
      </c>
      <c r="D21" s="56">
        <v>45545</v>
      </c>
      <c r="E21" s="57" t="s">
        <v>35</v>
      </c>
    </row>
  </sheetData>
  <phoneticPr fontId="2" type="noConversion"/>
  <conditionalFormatting sqref="B3:H10">
    <cfRule type="expression" dxfId="0" priority="1">
      <formula>$H3&gt;=10</formula>
    </cfRule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20"/>
  <sheetViews>
    <sheetView workbookViewId="0">
      <selection activeCell="I19" sqref="I19"/>
    </sheetView>
  </sheetViews>
  <sheetFormatPr defaultColWidth="8.75" defaultRowHeight="16.149999999999999" customHeight="1" x14ac:dyDescent="0.3"/>
  <cols>
    <col min="1" max="1" width="1.625" style="1" customWidth="1"/>
    <col min="2" max="3" width="12.25" style="1" bestFit="1" customWidth="1"/>
    <col min="4" max="4" width="17.5" style="1" customWidth="1"/>
    <col min="5" max="5" width="12.25" style="1" bestFit="1" customWidth="1"/>
    <col min="6" max="6" width="17.5" style="1" customWidth="1"/>
    <col min="7" max="7" width="12.25" style="1" bestFit="1" customWidth="1"/>
    <col min="8" max="8" width="17.5" style="1" customWidth="1"/>
    <col min="9" max="9" width="17.25" style="1" bestFit="1" customWidth="1"/>
    <col min="10" max="10" width="22.5" style="1" bestFit="1" customWidth="1"/>
    <col min="11" max="16384" width="8.75" style="1"/>
  </cols>
  <sheetData>
    <row r="2" spans="2:10" ht="16.149999999999999" customHeight="1" x14ac:dyDescent="0.3">
      <c r="B2" s="38"/>
      <c r="C2" s="34" t="s">
        <v>48</v>
      </c>
      <c r="D2" s="38"/>
      <c r="E2" s="38"/>
      <c r="F2" s="38"/>
      <c r="G2" s="38"/>
      <c r="H2" s="38"/>
      <c r="I2"/>
      <c r="J2"/>
    </row>
    <row r="3" spans="2:10" ht="16.149999999999999" customHeight="1" x14ac:dyDescent="0.3">
      <c r="B3" s="38"/>
      <c r="C3" s="67" t="s">
        <v>37</v>
      </c>
      <c r="D3" s="68"/>
      <c r="E3" s="67" t="s">
        <v>41</v>
      </c>
      <c r="F3" s="68"/>
      <c r="G3" s="67" t="s">
        <v>40</v>
      </c>
      <c r="H3" s="68"/>
      <c r="I3"/>
      <c r="J3"/>
    </row>
    <row r="4" spans="2:10" ht="28.15" customHeight="1" x14ac:dyDescent="0.3">
      <c r="B4" s="34" t="s">
        <v>49</v>
      </c>
      <c r="C4" s="37" t="s">
        <v>43</v>
      </c>
      <c r="D4" s="37" t="s">
        <v>50</v>
      </c>
      <c r="E4" s="37" t="s">
        <v>43</v>
      </c>
      <c r="F4" s="37" t="s">
        <v>50</v>
      </c>
      <c r="G4" s="37" t="s">
        <v>43</v>
      </c>
      <c r="H4" s="37" t="s">
        <v>50</v>
      </c>
      <c r="I4"/>
      <c r="J4"/>
    </row>
    <row r="5" spans="2:10" ht="16.149999999999999" customHeight="1" x14ac:dyDescent="0.3">
      <c r="B5" s="33" t="s">
        <v>44</v>
      </c>
      <c r="C5" s="45" t="s">
        <v>47</v>
      </c>
      <c r="D5" s="45" t="s">
        <v>47</v>
      </c>
      <c r="E5" s="45" t="s">
        <v>47</v>
      </c>
      <c r="F5" s="45" t="s">
        <v>47</v>
      </c>
      <c r="G5" s="45">
        <v>3</v>
      </c>
      <c r="H5" s="45">
        <v>10.666666666666666</v>
      </c>
      <c r="I5"/>
      <c r="J5"/>
    </row>
    <row r="6" spans="2:10" ht="16.149999999999999" customHeight="1" x14ac:dyDescent="0.3">
      <c r="B6" s="33" t="s">
        <v>45</v>
      </c>
      <c r="C6" s="45">
        <v>1</v>
      </c>
      <c r="D6" s="45">
        <v>8</v>
      </c>
      <c r="E6" s="45">
        <v>2</v>
      </c>
      <c r="F6" s="45">
        <v>9.5</v>
      </c>
      <c r="G6" s="45" t="s">
        <v>47</v>
      </c>
      <c r="H6" s="45" t="s">
        <v>47</v>
      </c>
      <c r="I6"/>
      <c r="J6"/>
    </row>
    <row r="7" spans="2:10" ht="16.149999999999999" customHeight="1" x14ac:dyDescent="0.3">
      <c r="B7" s="33" t="s">
        <v>46</v>
      </c>
      <c r="C7" s="45">
        <v>1</v>
      </c>
      <c r="D7" s="45">
        <v>12</v>
      </c>
      <c r="E7" s="45">
        <v>1</v>
      </c>
      <c r="F7" s="45">
        <v>8</v>
      </c>
      <c r="G7" s="45" t="s">
        <v>47</v>
      </c>
      <c r="H7" s="45" t="s">
        <v>47</v>
      </c>
      <c r="I7"/>
      <c r="J7"/>
    </row>
    <row r="8" spans="2:10" ht="16.149999999999999" customHeight="1" x14ac:dyDescent="0.3">
      <c r="B8" s="33" t="s">
        <v>42</v>
      </c>
      <c r="C8" s="45">
        <v>2</v>
      </c>
      <c r="D8" s="45">
        <v>10</v>
      </c>
      <c r="E8" s="45">
        <v>3</v>
      </c>
      <c r="F8" s="45">
        <v>9</v>
      </c>
      <c r="G8" s="45">
        <v>3</v>
      </c>
      <c r="H8" s="45">
        <v>10.666666666666666</v>
      </c>
      <c r="I8"/>
      <c r="J8"/>
    </row>
    <row r="9" spans="2:10" ht="16.149999999999999" customHeight="1" x14ac:dyDescent="0.3">
      <c r="B9"/>
      <c r="C9"/>
      <c r="D9"/>
      <c r="E9"/>
      <c r="F9"/>
      <c r="G9"/>
      <c r="H9"/>
      <c r="I9"/>
      <c r="J9"/>
    </row>
    <row r="10" spans="2:10" ht="16.149999999999999" customHeight="1" x14ac:dyDescent="0.3">
      <c r="B10"/>
      <c r="C10"/>
      <c r="D10"/>
      <c r="E10"/>
      <c r="F10"/>
      <c r="G10"/>
      <c r="H10"/>
      <c r="I10"/>
      <c r="J10"/>
    </row>
    <row r="11" spans="2:10" ht="16.149999999999999" customHeight="1" x14ac:dyDescent="0.3">
      <c r="B11"/>
      <c r="C11"/>
      <c r="D11"/>
      <c r="E11"/>
      <c r="F11"/>
      <c r="G11"/>
      <c r="H11"/>
      <c r="I11"/>
      <c r="J11"/>
    </row>
    <row r="12" spans="2:10" ht="16.149999999999999" customHeight="1" x14ac:dyDescent="0.3">
      <c r="B12"/>
      <c r="C12"/>
      <c r="D12"/>
      <c r="E12"/>
      <c r="F12"/>
      <c r="G12"/>
      <c r="H12"/>
      <c r="I12"/>
      <c r="J12"/>
    </row>
    <row r="13" spans="2:10" ht="16.149999999999999" customHeight="1" x14ac:dyDescent="0.3">
      <c r="B13"/>
      <c r="C13"/>
      <c r="D13"/>
      <c r="E13"/>
      <c r="F13"/>
      <c r="G13"/>
      <c r="H13"/>
      <c r="I13"/>
      <c r="J13"/>
    </row>
    <row r="14" spans="2:10" ht="16.149999999999999" customHeight="1" x14ac:dyDescent="0.3">
      <c r="B14"/>
      <c r="C14"/>
      <c r="D14"/>
      <c r="E14"/>
      <c r="F14"/>
    </row>
    <row r="15" spans="2:10" ht="16.149999999999999" customHeight="1" x14ac:dyDescent="0.3">
      <c r="B15"/>
      <c r="C15"/>
      <c r="D15"/>
      <c r="E15"/>
      <c r="F15"/>
    </row>
    <row r="16" spans="2:10" ht="16.149999999999999" customHeight="1" x14ac:dyDescent="0.3">
      <c r="B16"/>
      <c r="C16"/>
      <c r="D16"/>
      <c r="E16"/>
      <c r="F16"/>
    </row>
    <row r="17" spans="2:6" ht="16.149999999999999" customHeight="1" x14ac:dyDescent="0.3">
      <c r="B17"/>
      <c r="C17"/>
      <c r="D17"/>
      <c r="E17"/>
      <c r="F17"/>
    </row>
    <row r="18" spans="2:6" ht="16.149999999999999" customHeight="1" x14ac:dyDescent="0.3">
      <c r="B18"/>
      <c r="C18"/>
      <c r="D18"/>
      <c r="E18"/>
      <c r="F18"/>
    </row>
    <row r="19" spans="2:6" ht="16.149999999999999" customHeight="1" x14ac:dyDescent="0.3">
      <c r="B19"/>
      <c r="C19"/>
      <c r="D19"/>
      <c r="E19"/>
      <c r="F19"/>
    </row>
    <row r="20" spans="2:6" ht="16.149999999999999" customHeight="1" x14ac:dyDescent="0.3">
      <c r="B20"/>
      <c r="C20"/>
      <c r="D20"/>
      <c r="E20"/>
      <c r="F20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5" baseType="lpstr">
      <vt:lpstr>제1작업</vt:lpstr>
      <vt:lpstr>제2작업</vt:lpstr>
      <vt:lpstr>제3작업</vt:lpstr>
      <vt:lpstr>제4작업</vt:lpstr>
      <vt:lpstr>진행일자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2024-08-12T01:14:00Z</dcterms:modified>
</cp:coreProperties>
</file>