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4_자검\01. 출제\01. 출제\17. ITQ_12월_정기\10. 기출공지\112_엑셀\"/>
    </mc:Choice>
  </mc:AlternateContent>
  <bookViews>
    <workbookView xWindow="-105" yWindow="-105" windowWidth="23250" windowHeight="12450"/>
  </bookViews>
  <sheets>
    <sheet name="제1작업" sheetId="1" r:id="rId1"/>
    <sheet name="제2작업" sheetId="2" r:id="rId2"/>
    <sheet name="제3작업" sheetId="3" r:id="rId3"/>
    <sheet name="제4작업" sheetId="12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대상자">제1작업!$E$5:$E$12</definedName>
  </definedNames>
  <calcPr calcId="191029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E14" i="1"/>
  <c r="J14" i="1" l="1"/>
  <c r="E13" i="1"/>
  <c r="J13" i="1"/>
  <c r="J6" i="1"/>
  <c r="J7" i="1"/>
  <c r="J8" i="1"/>
  <c r="J9" i="1"/>
  <c r="J10" i="1"/>
  <c r="J11" i="1"/>
  <c r="J12" i="1"/>
  <c r="J5" i="1"/>
</calcChain>
</file>

<file path=xl/sharedStrings.xml><?xml version="1.0" encoding="utf-8"?>
<sst xmlns="http://schemas.openxmlformats.org/spreadsheetml/2006/main" count="123" uniqueCount="53">
  <si>
    <t>총합계</t>
  </si>
  <si>
    <t>**</t>
  </si>
  <si>
    <t>미술체험</t>
    <phoneticPr fontId="2" type="noConversion"/>
  </si>
  <si>
    <t>로봇만들기</t>
    <phoneticPr fontId="2" type="noConversion"/>
  </si>
  <si>
    <t>응급처치</t>
  </si>
  <si>
    <t>응급처치</t>
    <phoneticPr fontId="2" type="noConversion"/>
  </si>
  <si>
    <t>과학실험</t>
    <phoneticPr fontId="2" type="noConversion"/>
  </si>
  <si>
    <t>사진촬영</t>
    <phoneticPr fontId="2" type="noConversion"/>
  </si>
  <si>
    <t>가상현실</t>
    <phoneticPr fontId="2" type="noConversion"/>
  </si>
  <si>
    <t>증강현실</t>
    <phoneticPr fontId="2" type="noConversion"/>
  </si>
  <si>
    <t>담당자</t>
    <phoneticPr fontId="2" type="noConversion"/>
  </si>
  <si>
    <t>손미진</t>
    <phoneticPr fontId="2" type="noConversion"/>
  </si>
  <si>
    <t>이경희</t>
    <phoneticPr fontId="2" type="noConversion"/>
  </si>
  <si>
    <t>박정훈</t>
    <phoneticPr fontId="2" type="noConversion"/>
  </si>
  <si>
    <t>김경동</t>
    <phoneticPr fontId="2" type="noConversion"/>
  </si>
  <si>
    <t>이정빈</t>
    <phoneticPr fontId="2" type="noConversion"/>
  </si>
  <si>
    <t>김미영</t>
    <phoneticPr fontId="2" type="noConversion"/>
  </si>
  <si>
    <t>장우진</t>
    <phoneticPr fontId="2" type="noConversion"/>
  </si>
  <si>
    <t>정다영</t>
    <phoneticPr fontId="2" type="noConversion"/>
  </si>
  <si>
    <t>유아</t>
  </si>
  <si>
    <t>유아</t>
    <phoneticPr fontId="2" type="noConversion"/>
  </si>
  <si>
    <t>성인</t>
  </si>
  <si>
    <t>성인</t>
    <phoneticPr fontId="2" type="noConversion"/>
  </si>
  <si>
    <t>초등학생</t>
  </si>
  <si>
    <t>초등학생</t>
    <phoneticPr fontId="2" type="noConversion"/>
  </si>
  <si>
    <t>누적 
참여인원</t>
    <phoneticPr fontId="2" type="noConversion"/>
  </si>
  <si>
    <t>학습 대상자</t>
    <phoneticPr fontId="2" type="noConversion"/>
  </si>
  <si>
    <t>E2432</t>
  </si>
  <si>
    <t>A2512</t>
    <phoneticPr fontId="2" type="noConversion"/>
  </si>
  <si>
    <t>S1531</t>
    <phoneticPr fontId="2" type="noConversion"/>
  </si>
  <si>
    <t>S1341</t>
    <phoneticPr fontId="2" type="noConversion"/>
  </si>
  <si>
    <t>문학체험</t>
    <phoneticPr fontId="2" type="noConversion"/>
  </si>
  <si>
    <t>L3603</t>
    <phoneticPr fontId="2" type="noConversion"/>
  </si>
  <si>
    <t>S2102</t>
    <phoneticPr fontId="2" type="noConversion"/>
  </si>
  <si>
    <t>S1551</t>
    <phoneticPr fontId="2" type="noConversion"/>
  </si>
  <si>
    <t>P2842</t>
    <phoneticPr fontId="2" type="noConversion"/>
  </si>
  <si>
    <t>학습 장소</t>
    <phoneticPr fontId="2" type="noConversion"/>
  </si>
  <si>
    <t>체험 유형</t>
    <phoneticPr fontId="2" type="noConversion"/>
  </si>
  <si>
    <t>성인 대상자 체험학습 개수</t>
    <phoneticPr fontId="2" type="noConversion"/>
  </si>
  <si>
    <t>최대 누적 참여인원</t>
    <phoneticPr fontId="2" type="noConversion"/>
  </si>
  <si>
    <t>&gt;=20000</t>
    <phoneticPr fontId="2" type="noConversion"/>
  </si>
  <si>
    <t>개수 : 체험 유형</t>
  </si>
  <si>
    <t>평균 : 누적 참여인원</t>
  </si>
  <si>
    <t>학습 대상자</t>
  </si>
  <si>
    <t>유아 대상자  누적 참여인원 합계</t>
    <phoneticPr fontId="2" type="noConversion"/>
  </si>
  <si>
    <t>코드</t>
    <phoneticPr fontId="2" type="noConversion"/>
  </si>
  <si>
    <t>순위</t>
    <phoneticPr fontId="2" type="noConversion"/>
  </si>
  <si>
    <t>정원(명)</t>
    <phoneticPr fontId="2" type="noConversion"/>
  </si>
  <si>
    <t>신청인원
(명)</t>
    <phoneticPr fontId="2" type="noConversion"/>
  </si>
  <si>
    <t>신청인원(명)</t>
  </si>
  <si>
    <t>21-30</t>
  </si>
  <si>
    <t>31-40</t>
  </si>
  <si>
    <t>41-50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</si>
</sst>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 "/>
    <numFmt numFmtId="177" formatCode="#,##0&quot;명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3" fillId="0" borderId="4" xfId="1" quotePrefix="1" applyNumberFormat="1" applyFont="1" applyBorder="1" applyAlignment="1">
      <alignment horizontal="center" vertical="center"/>
    </xf>
    <xf numFmtId="0" fontId="3" fillId="0" borderId="6" xfId="1" quotePrefix="1" applyNumberFormat="1" applyFont="1" applyBorder="1" applyAlignment="1">
      <alignment horizontal="center" vertical="center"/>
    </xf>
    <xf numFmtId="177" fontId="3" fillId="0" borderId="3" xfId="1" applyNumberFormat="1" applyFont="1" applyBorder="1">
      <alignment vertical="center"/>
    </xf>
    <xf numFmtId="177" fontId="3" fillId="0" borderId="1" xfId="1" applyNumberFormat="1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177" fontId="3" fillId="0" borderId="10" xfId="1" applyNumberFormat="1" applyFont="1" applyBorder="1">
      <alignment vertical="center"/>
    </xf>
    <xf numFmtId="0" fontId="3" fillId="0" borderId="11" xfId="1" quotePrefix="1" applyNumberFormat="1" applyFont="1" applyBorder="1" applyAlignment="1">
      <alignment horizontal="center" vertical="center"/>
    </xf>
    <xf numFmtId="176" fontId="3" fillId="0" borderId="15" xfId="1" applyNumberFormat="1" applyFont="1" applyBorder="1" applyAlignment="1">
      <alignment horizontal="right" vertical="center"/>
    </xf>
    <xf numFmtId="41" fontId="3" fillId="0" borderId="10" xfId="1" applyFont="1" applyBorder="1" applyAlignment="1">
      <alignment horizontal="right" vertical="center"/>
    </xf>
    <xf numFmtId="41" fontId="3" fillId="0" borderId="16" xfId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4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3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14" fontId="3" fillId="0" borderId="3" xfId="0" applyNumberFormat="1" applyFont="1" applyFill="1" applyBorder="1" applyAlignment="1">
      <alignment horizontal="center" vertical="center"/>
    </xf>
    <xf numFmtId="41" fontId="3" fillId="0" borderId="3" xfId="1" applyFont="1" applyFill="1" applyBorder="1" applyAlignment="1">
      <alignment horizontal="right" vertical="center"/>
    </xf>
    <xf numFmtId="14" fontId="3" fillId="0" borderId="1" xfId="0" applyNumberFormat="1" applyFont="1" applyFill="1" applyBorder="1" applyAlignment="1">
      <alignment horizontal="center" vertical="center"/>
    </xf>
    <xf numFmtId="41" fontId="3" fillId="0" borderId="1" xfId="1" applyFont="1" applyFill="1" applyBorder="1" applyAlignment="1">
      <alignment horizontal="right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177" fontId="3" fillId="0" borderId="28" xfId="1" applyNumberFormat="1" applyFont="1" applyFill="1" applyBorder="1">
      <alignment vertical="center"/>
    </xf>
    <xf numFmtId="177" fontId="3" fillId="0" borderId="29" xfId="1" applyNumberFormat="1" applyFont="1" applyFill="1" applyBorder="1">
      <alignment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14" fontId="3" fillId="0" borderId="20" xfId="0" applyNumberFormat="1" applyFont="1" applyFill="1" applyBorder="1" applyAlignment="1">
      <alignment horizontal="center" vertical="center"/>
    </xf>
    <xf numFmtId="41" fontId="3" fillId="0" borderId="20" xfId="1" applyFont="1" applyFill="1" applyBorder="1" applyAlignment="1">
      <alignment horizontal="right" vertical="center"/>
    </xf>
    <xf numFmtId="177" fontId="3" fillId="0" borderId="31" xfId="1" applyNumberFormat="1" applyFont="1" applyFill="1" applyBorder="1">
      <alignment vertical="center"/>
    </xf>
    <xf numFmtId="41" fontId="0" fillId="0" borderId="0" xfId="0" applyNumberFormat="1" applyAlignment="1">
      <alignment horizontal="left" vertical="center"/>
    </xf>
    <xf numFmtId="0" fontId="3" fillId="0" borderId="3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10"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7" formatCode="#,##0&quot;명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colors>
    <mruColors>
      <color rgb="FF488F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ko-KR" sz="2000" b="1" i="0" baseline="0">
                <a:effectLst/>
              </a:rPr>
              <a:t>성인 및 초등학생 체험학습 현황</a:t>
            </a:r>
            <a:endParaRPr lang="ko-KR" altLang="ko-KR" sz="2000">
              <a:effectLst/>
            </a:endParaRPr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신청인원(명)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(제1작업!$C$5,제1작업!$C$7:$C$9,제1작업!$C$11:$C$12)</c:f>
              <c:strCache>
                <c:ptCount val="6"/>
                <c:pt idx="0">
                  <c:v>응급처치</c:v>
                </c:pt>
                <c:pt idx="1">
                  <c:v>과학실험</c:v>
                </c:pt>
                <c:pt idx="2">
                  <c:v>증강현실</c:v>
                </c:pt>
                <c:pt idx="3">
                  <c:v>문학체험</c:v>
                </c:pt>
                <c:pt idx="4">
                  <c:v>가상현실</c:v>
                </c:pt>
                <c:pt idx="5">
                  <c:v>사진촬영</c:v>
                </c:pt>
              </c:strCache>
            </c:strRef>
          </c:cat>
          <c:val>
            <c:numRef>
              <c:f>(제1작업!$F$5,제1작업!$F$7:$F$9,제1작업!$F$11:$F$12)</c:f>
              <c:numCache>
                <c:formatCode>_(* #,##0_);_(* \(#,##0\);_(* "-"_);_(@_)</c:formatCode>
                <c:ptCount val="6"/>
                <c:pt idx="0">
                  <c:v>42</c:v>
                </c:pt>
                <c:pt idx="1">
                  <c:v>28</c:v>
                </c:pt>
                <c:pt idx="2">
                  <c:v>32</c:v>
                </c:pt>
                <c:pt idx="3">
                  <c:v>45</c:v>
                </c:pt>
                <c:pt idx="4">
                  <c:v>27</c:v>
                </c:pt>
                <c:pt idx="5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81-48DA-BC6F-4EDDE47C2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84001199"/>
        <c:axId val="1184002447"/>
      </c:barChart>
      <c:lineChart>
        <c:grouping val="standard"/>
        <c:varyColors val="0"/>
        <c:ser>
          <c:idx val="1"/>
          <c:order val="1"/>
          <c:tx>
            <c:v>누적 참여인원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E81-48DA-BC6F-4EDDE47C25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(제1작업!$C$5,제1작업!$C$7:$C$9,제1작업!$C$11:$C$12)</c:f>
              <c:strCache>
                <c:ptCount val="6"/>
                <c:pt idx="0">
                  <c:v>응급처치</c:v>
                </c:pt>
                <c:pt idx="1">
                  <c:v>과학실험</c:v>
                </c:pt>
                <c:pt idx="2">
                  <c:v>증강현실</c:v>
                </c:pt>
                <c:pt idx="3">
                  <c:v>문학체험</c:v>
                </c:pt>
                <c:pt idx="4">
                  <c:v>가상현실</c:v>
                </c:pt>
                <c:pt idx="5">
                  <c:v>사진촬영</c:v>
                </c:pt>
              </c:strCache>
            </c:strRef>
          </c:cat>
          <c:val>
            <c:numRef>
              <c:f>(제1작업!$H$5,제1작업!$H$7:$H$9,제1작업!$H$11:$H$12)</c:f>
              <c:numCache>
                <c:formatCode>#,##0"명"</c:formatCode>
                <c:ptCount val="6"/>
                <c:pt idx="0">
                  <c:v>12500</c:v>
                </c:pt>
                <c:pt idx="1">
                  <c:v>13500</c:v>
                </c:pt>
                <c:pt idx="2">
                  <c:v>14259</c:v>
                </c:pt>
                <c:pt idx="3">
                  <c:v>8950</c:v>
                </c:pt>
                <c:pt idx="4">
                  <c:v>6200</c:v>
                </c:pt>
                <c:pt idx="5">
                  <c:v>5580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81-48DA-BC6F-4EDDE47C2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1256975"/>
        <c:axId val="1181255311"/>
      </c:lineChart>
      <c:catAx>
        <c:axId val="1184001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84002447"/>
        <c:crosses val="autoZero"/>
        <c:auto val="1"/>
        <c:lblAlgn val="ctr"/>
        <c:lblOffset val="100"/>
        <c:noMultiLvlLbl val="0"/>
      </c:catAx>
      <c:valAx>
        <c:axId val="118400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84001199"/>
        <c:crosses val="autoZero"/>
        <c:crossBetween val="between"/>
      </c:valAx>
      <c:valAx>
        <c:axId val="1181255311"/>
        <c:scaling>
          <c:orientation val="minMax"/>
        </c:scaling>
        <c:delete val="0"/>
        <c:axPos val="r"/>
        <c:numFmt formatCode="#,##0&quot;명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81256975"/>
        <c:crosses val="max"/>
        <c:crossBetween val="between"/>
        <c:majorUnit val="4000"/>
      </c:valAx>
      <c:catAx>
        <c:axId val="118125697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81255311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123825</xdr:rowOff>
    </xdr:from>
    <xdr:to>
      <xdr:col>6</xdr:col>
      <xdr:colOff>361950</xdr:colOff>
      <xdr:row>2</xdr:row>
      <xdr:rowOff>171450</xdr:rowOff>
    </xdr:to>
    <xdr:sp macro="" textlink="">
      <xdr:nvSpPr>
        <xdr:cNvPr id="4" name="사각형: 잘린 위쪽 모서리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71450" y="123825"/>
          <a:ext cx="5076825" cy="619125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미래 박물관 체험학습 현황</a:t>
          </a:r>
        </a:p>
      </xdr:txBody>
    </xdr:sp>
    <xdr:clientData/>
  </xdr:twoCellAnchor>
  <xdr:twoCellAnchor>
    <xdr:from>
      <xdr:col>7</xdr:col>
      <xdr:colOff>0</xdr:colOff>
      <xdr:row>0</xdr:row>
      <xdr:rowOff>104775</xdr:rowOff>
    </xdr:from>
    <xdr:to>
      <xdr:col>10</xdr:col>
      <xdr:colOff>0</xdr:colOff>
      <xdr:row>2</xdr:row>
      <xdr:rowOff>238125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104775"/>
          <a:ext cx="2613660" cy="697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99B224A-A5A1-4701-973C-4EAB4E22716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0.21112</cdr:x>
      <cdr:y>0.10794</cdr:y>
    </cdr:from>
    <cdr:to>
      <cdr:x>0.36214</cdr:x>
      <cdr:y>0.17958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499ECD0A-504C-4AB0-A69A-6B449D1BF2DE}"/>
            </a:ext>
          </a:extLst>
        </cdr:cNvPr>
        <cdr:cNvSpPr/>
      </cdr:nvSpPr>
      <cdr:spPr>
        <a:xfrm xmlns:a="http://schemas.openxmlformats.org/drawingml/2006/main">
          <a:off x="1961932" y="655145"/>
          <a:ext cx="1403404" cy="434852"/>
        </a:xfrm>
        <a:prstGeom xmlns:a="http://schemas.openxmlformats.org/drawingml/2006/main" prst="wedgeRoundRectCallout">
          <a:avLst>
            <a:gd name="adj1" fmla="val 88297"/>
            <a:gd name="adj2" fmla="val -2229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누적인원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629.465547453707" createdVersion="7" refreshedVersion="7" minRefreshableVersion="3" recordCount="8">
  <cacheSource type="worksheet">
    <worksheetSource ref="B4:H12" sheet="제1작업"/>
  </cacheSource>
  <cacheFields count="7">
    <cacheField name="코드" numFmtId="0">
      <sharedItems/>
    </cacheField>
    <cacheField name="체험 유형" numFmtId="0">
      <sharedItems/>
    </cacheField>
    <cacheField name="담당자" numFmtId="14">
      <sharedItems/>
    </cacheField>
    <cacheField name="학습 대상자" numFmtId="0">
      <sharedItems count="3">
        <s v="성인"/>
        <s v="유아"/>
        <s v="초등학생"/>
      </sharedItems>
    </cacheField>
    <cacheField name="신청인원_x000a_(명)" numFmtId="41">
      <sharedItems containsSemiMixedTypes="0" containsString="0" containsNumber="1" containsInteger="1" minValue="27" maxValue="45" count="8">
        <n v="42"/>
        <n v="38"/>
        <n v="28"/>
        <n v="32"/>
        <n v="45"/>
        <n v="31"/>
        <n v="27"/>
        <n v="29"/>
      </sharedItems>
      <fieldGroup base="4">
        <rangePr autoStart="0" autoEnd="0" startNum="1" endNum="50" groupInterval="10"/>
        <groupItems count="7">
          <s v="&lt;1"/>
          <s v="1-10"/>
          <s v="11-20"/>
          <s v="21-30"/>
          <s v="31-40"/>
          <s v="41-50"/>
          <s v="&gt;51"/>
        </groupItems>
      </fieldGroup>
    </cacheField>
    <cacheField name="정원(명)" numFmtId="41">
      <sharedItems containsSemiMixedTypes="0" containsString="0" containsNumber="1" containsInteger="1" minValue="30" maxValue="50" count="4">
        <n v="50"/>
        <n v="40"/>
        <n v="30"/>
        <n v="35"/>
      </sharedItems>
    </cacheField>
    <cacheField name="누적 _x000a_참여인원" numFmtId="177">
      <sharedItems containsSemiMixedTypes="0" containsString="0" containsNumber="1" containsInteger="1" minValue="5580" maxValue="22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E2432"/>
    <s v="응급처치"/>
    <s v="손미진"/>
    <x v="0"/>
    <x v="0"/>
    <x v="0"/>
    <n v="12500"/>
  </r>
  <r>
    <s v="A2512"/>
    <s v="미술체험"/>
    <s v="이경희"/>
    <x v="1"/>
    <x v="1"/>
    <x v="1"/>
    <n v="22500"/>
  </r>
  <r>
    <s v="S1531"/>
    <s v="과학실험"/>
    <s v="김경동"/>
    <x v="2"/>
    <x v="2"/>
    <x v="2"/>
    <n v="13500"/>
  </r>
  <r>
    <s v="S1341"/>
    <s v="증강현실"/>
    <s v="이정빈"/>
    <x v="0"/>
    <x v="3"/>
    <x v="1"/>
    <n v="14259"/>
  </r>
  <r>
    <s v="L3603"/>
    <s v="문학체험"/>
    <s v="김미영"/>
    <x v="2"/>
    <x v="4"/>
    <x v="0"/>
    <n v="8950"/>
  </r>
  <r>
    <s v="S2102"/>
    <s v="로봇만들기"/>
    <s v="박정훈"/>
    <x v="1"/>
    <x v="5"/>
    <x v="3"/>
    <n v="7840"/>
  </r>
  <r>
    <s v="S1551"/>
    <s v="가상현실"/>
    <s v="장우진"/>
    <x v="0"/>
    <x v="6"/>
    <x v="2"/>
    <n v="6200"/>
  </r>
  <r>
    <s v="P2842"/>
    <s v="사진촬영"/>
    <s v="정다영"/>
    <x v="2"/>
    <x v="7"/>
    <x v="2"/>
    <n v="558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2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신청인원(명)" colHeaderCaption="학습 대상자">
  <location ref="B2:H8" firstHeaderRow="1" firstDataRow="3" firstDataCol="1"/>
  <pivotFields count="7">
    <pivotField showAll="0"/>
    <pivotField dataField="1" showAll="0"/>
    <pivotField showAll="0"/>
    <pivotField axis="axisCol" showAll="0" sortType="descending">
      <items count="4">
        <item x="2"/>
        <item x="1"/>
        <item x="0"/>
        <item t="default"/>
      </items>
    </pivotField>
    <pivotField axis="axisRow" numFmtId="41" showAll="0">
      <items count="8">
        <item x="0"/>
        <item x="1"/>
        <item x="2"/>
        <item x="3"/>
        <item x="4"/>
        <item x="5"/>
        <item x="6"/>
        <item t="default"/>
      </items>
    </pivotField>
    <pivotField numFmtId="41" showAll="0">
      <items count="5">
        <item x="2"/>
        <item x="3"/>
        <item x="1"/>
        <item x="0"/>
        <item t="default"/>
      </items>
    </pivotField>
    <pivotField dataField="1" numFmtId="177" showAll="0"/>
  </pivotFields>
  <rowFields count="1">
    <field x="4"/>
  </rowFields>
  <rowItems count="4">
    <i>
      <x v="3"/>
    </i>
    <i>
      <x v="4"/>
    </i>
    <i>
      <x v="5"/>
    </i>
    <i t="grand">
      <x/>
    </i>
  </rowItems>
  <colFields count="2">
    <field x="3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체험 유형" fld="1" subtotal="count" baseField="0" baseItem="0"/>
    <dataField name="평균 : 누적 참여인원" fld="6" subtotal="average" baseField="5" baseItem="0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표1" displayName="표1" ref="B18:E22" totalsRowShown="0" headerRowDxfId="7" tableBorderDxfId="6">
  <autoFilter ref="B18:E22"/>
  <tableColumns count="4">
    <tableColumn id="1" name="체험 유형" dataDxfId="5"/>
    <tableColumn id="2" name="담당자" dataDxfId="4"/>
    <tableColumn id="3" name="신청인원_x000a_(명)" dataDxfId="3" dataCellStyle="쉼표 [0]"/>
    <tableColumn id="4" name="누적 _x000a_참여인원" dataDxfId="2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workbookViewId="0">
      <selection activeCell="G24" sqref="G24"/>
    </sheetView>
  </sheetViews>
  <sheetFormatPr defaultColWidth="9" defaultRowHeight="13.5" x14ac:dyDescent="0.3"/>
  <cols>
    <col min="1" max="1" width="1.625" style="1" customWidth="1"/>
    <col min="2" max="2" width="8.625" style="1" customWidth="1"/>
    <col min="3" max="3" width="10.625" style="1" customWidth="1"/>
    <col min="4" max="4" width="9.25" style="1" customWidth="1"/>
    <col min="5" max="5" width="12.875" style="1" customWidth="1"/>
    <col min="6" max="7" width="12" style="1" customWidth="1"/>
    <col min="8" max="10" width="11.5" style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27.75" thickBot="1" x14ac:dyDescent="0.35">
      <c r="B4" s="5" t="s">
        <v>45</v>
      </c>
      <c r="C4" s="7" t="s">
        <v>37</v>
      </c>
      <c r="D4" s="6" t="s">
        <v>10</v>
      </c>
      <c r="E4" s="6" t="s">
        <v>26</v>
      </c>
      <c r="F4" s="7" t="s">
        <v>48</v>
      </c>
      <c r="G4" s="7" t="s">
        <v>47</v>
      </c>
      <c r="H4" s="7" t="s">
        <v>25</v>
      </c>
      <c r="I4" s="6" t="s">
        <v>46</v>
      </c>
      <c r="J4" s="8" t="s">
        <v>36</v>
      </c>
    </row>
    <row r="5" spans="2:10" ht="19.149999999999999" customHeight="1" x14ac:dyDescent="0.3">
      <c r="B5" s="9" t="s">
        <v>27</v>
      </c>
      <c r="C5" s="20" t="s">
        <v>5</v>
      </c>
      <c r="D5" s="12" t="s">
        <v>11</v>
      </c>
      <c r="E5" s="20" t="s">
        <v>22</v>
      </c>
      <c r="F5" s="34">
        <v>42</v>
      </c>
      <c r="G5" s="34">
        <v>50</v>
      </c>
      <c r="H5" s="18">
        <v>12500</v>
      </c>
      <c r="I5" s="31" t="str">
        <f t="shared" ref="I5:I12" si="0">IF(_xlfn.RANK.EQ(H5,$H$5:$H$12)&lt;=3,_xlfn.RANK.EQ(H5,$H$5:$H$12),"")</f>
        <v/>
      </c>
      <c r="J5" s="16" t="str">
        <f>CHOOSE(MID(B5,2,1),"실험실","강당","강의실")</f>
        <v>강당</v>
      </c>
    </row>
    <row r="6" spans="2:10" ht="19.149999999999999" customHeight="1" x14ac:dyDescent="0.3">
      <c r="B6" s="2" t="s">
        <v>28</v>
      </c>
      <c r="C6" s="11" t="s">
        <v>2</v>
      </c>
      <c r="D6" s="13" t="s">
        <v>12</v>
      </c>
      <c r="E6" s="11" t="s">
        <v>20</v>
      </c>
      <c r="F6" s="35">
        <v>38</v>
      </c>
      <c r="G6" s="35">
        <v>40</v>
      </c>
      <c r="H6" s="19">
        <v>22500</v>
      </c>
      <c r="I6" s="32">
        <f t="shared" si="0"/>
        <v>1</v>
      </c>
      <c r="J6" s="17" t="str">
        <f t="shared" ref="J6:J12" si="1">CHOOSE(MID(B6,2,1),"실험실","강당","강의실")</f>
        <v>강당</v>
      </c>
    </row>
    <row r="7" spans="2:10" ht="19.149999999999999" customHeight="1" x14ac:dyDescent="0.3">
      <c r="B7" s="2" t="s">
        <v>29</v>
      </c>
      <c r="C7" s="11" t="s">
        <v>6</v>
      </c>
      <c r="D7" s="13" t="s">
        <v>14</v>
      </c>
      <c r="E7" s="11" t="s">
        <v>24</v>
      </c>
      <c r="F7" s="35">
        <v>28</v>
      </c>
      <c r="G7" s="35">
        <v>30</v>
      </c>
      <c r="H7" s="19">
        <v>13500</v>
      </c>
      <c r="I7" s="32">
        <f t="shared" si="0"/>
        <v>3</v>
      </c>
      <c r="J7" s="17" t="str">
        <f t="shared" si="1"/>
        <v>실험실</v>
      </c>
    </row>
    <row r="8" spans="2:10" ht="19.149999999999999" customHeight="1" x14ac:dyDescent="0.3">
      <c r="B8" s="2" t="s">
        <v>30</v>
      </c>
      <c r="C8" s="11" t="s">
        <v>9</v>
      </c>
      <c r="D8" s="13" t="s">
        <v>15</v>
      </c>
      <c r="E8" s="11" t="s">
        <v>22</v>
      </c>
      <c r="F8" s="35">
        <v>32</v>
      </c>
      <c r="G8" s="35">
        <v>40</v>
      </c>
      <c r="H8" s="19">
        <v>14259</v>
      </c>
      <c r="I8" s="32">
        <f t="shared" si="0"/>
        <v>2</v>
      </c>
      <c r="J8" s="17" t="str">
        <f t="shared" si="1"/>
        <v>실험실</v>
      </c>
    </row>
    <row r="9" spans="2:10" ht="19.149999999999999" customHeight="1" x14ac:dyDescent="0.3">
      <c r="B9" s="2" t="s">
        <v>32</v>
      </c>
      <c r="C9" s="11" t="s">
        <v>31</v>
      </c>
      <c r="D9" s="13" t="s">
        <v>16</v>
      </c>
      <c r="E9" s="11" t="s">
        <v>24</v>
      </c>
      <c r="F9" s="35">
        <v>45</v>
      </c>
      <c r="G9" s="35">
        <v>50</v>
      </c>
      <c r="H9" s="19">
        <v>8950</v>
      </c>
      <c r="I9" s="32" t="str">
        <f t="shared" si="0"/>
        <v/>
      </c>
      <c r="J9" s="17" t="str">
        <f t="shared" si="1"/>
        <v>강의실</v>
      </c>
    </row>
    <row r="10" spans="2:10" ht="19.149999999999999" customHeight="1" x14ac:dyDescent="0.3">
      <c r="B10" s="2" t="s">
        <v>33</v>
      </c>
      <c r="C10" s="11" t="s">
        <v>3</v>
      </c>
      <c r="D10" s="13" t="s">
        <v>13</v>
      </c>
      <c r="E10" s="11" t="s">
        <v>20</v>
      </c>
      <c r="F10" s="35">
        <v>31</v>
      </c>
      <c r="G10" s="35">
        <v>35</v>
      </c>
      <c r="H10" s="19">
        <v>7840</v>
      </c>
      <c r="I10" s="32" t="str">
        <f t="shared" si="0"/>
        <v/>
      </c>
      <c r="J10" s="17" t="str">
        <f t="shared" si="1"/>
        <v>강당</v>
      </c>
    </row>
    <row r="11" spans="2:10" ht="19.149999999999999" customHeight="1" x14ac:dyDescent="0.3">
      <c r="B11" s="2" t="s">
        <v>34</v>
      </c>
      <c r="C11" s="11" t="s">
        <v>8</v>
      </c>
      <c r="D11" s="13" t="s">
        <v>17</v>
      </c>
      <c r="E11" s="11" t="s">
        <v>22</v>
      </c>
      <c r="F11" s="35">
        <v>27</v>
      </c>
      <c r="G11" s="35">
        <v>30</v>
      </c>
      <c r="H11" s="19">
        <v>6200</v>
      </c>
      <c r="I11" s="32" t="str">
        <f t="shared" si="0"/>
        <v/>
      </c>
      <c r="J11" s="17" t="str">
        <f t="shared" si="1"/>
        <v>실험실</v>
      </c>
    </row>
    <row r="12" spans="2:10" ht="19.149999999999999" customHeight="1" thickBot="1" x14ac:dyDescent="0.35">
      <c r="B12" s="10" t="s">
        <v>35</v>
      </c>
      <c r="C12" s="3" t="s">
        <v>7</v>
      </c>
      <c r="D12" s="14" t="s">
        <v>18</v>
      </c>
      <c r="E12" s="3" t="s">
        <v>24</v>
      </c>
      <c r="F12" s="25">
        <v>29</v>
      </c>
      <c r="G12" s="25">
        <v>30</v>
      </c>
      <c r="H12" s="22">
        <v>5580</v>
      </c>
      <c r="I12" s="33" t="str">
        <f t="shared" si="0"/>
        <v/>
      </c>
      <c r="J12" s="23" t="str">
        <f t="shared" si="1"/>
        <v>강당</v>
      </c>
    </row>
    <row r="13" spans="2:10" ht="19.149999999999999" customHeight="1" x14ac:dyDescent="0.3">
      <c r="B13" s="53" t="s">
        <v>38</v>
      </c>
      <c r="C13" s="54"/>
      <c r="D13" s="55"/>
      <c r="E13" s="24" t="str">
        <f>DCOUNTA(B4:H12,E4,E4:E5)&amp;"개"</f>
        <v>3개</v>
      </c>
      <c r="F13" s="60"/>
      <c r="G13" s="55" t="s">
        <v>39</v>
      </c>
      <c r="H13" s="59"/>
      <c r="I13" s="59"/>
      <c r="J13" s="26">
        <f>LARGE(H5:H12,1)</f>
        <v>22500</v>
      </c>
    </row>
    <row r="14" spans="2:10" ht="19.149999999999999" customHeight="1" thickBot="1" x14ac:dyDescent="0.35">
      <c r="B14" s="56" t="s">
        <v>44</v>
      </c>
      <c r="C14" s="57"/>
      <c r="D14" s="58"/>
      <c r="E14" s="25">
        <f>SUMIF(대상자,"유아",H5:H12)</f>
        <v>30340</v>
      </c>
      <c r="F14" s="61"/>
      <c r="G14" s="21" t="s">
        <v>37</v>
      </c>
      <c r="H14" s="3" t="s">
        <v>4</v>
      </c>
      <c r="I14" s="4" t="s">
        <v>26</v>
      </c>
      <c r="J14" s="27" t="str">
        <f>VLOOKUP(H14,C4:H12,3,0)</f>
        <v>성인</v>
      </c>
    </row>
    <row r="20" ht="31.5" customHeight="1" x14ac:dyDescent="0.3"/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9" priority="1">
      <formula>$H5&gt;=14000</formula>
    </cfRule>
  </conditionalFormatting>
  <dataValidations count="1">
    <dataValidation type="list" allowBlank="1" showInputMessage="1" showErrorMessage="1" sqref="H14">
      <formula1>$C$5:$C$12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showGridLines="0" workbookViewId="0">
      <selection activeCell="H30" sqref="H30"/>
    </sheetView>
  </sheetViews>
  <sheetFormatPr defaultColWidth="9" defaultRowHeight="13.5" x14ac:dyDescent="0.3"/>
  <cols>
    <col min="1" max="1" width="1.625" style="1" customWidth="1"/>
    <col min="2" max="2" width="10.375" style="1" customWidth="1"/>
    <col min="3" max="3" width="10.625" style="1" customWidth="1"/>
    <col min="4" max="4" width="9.25" style="1" customWidth="1"/>
    <col min="5" max="5" width="12.875" style="1" customWidth="1"/>
    <col min="6" max="7" width="12" style="1" customWidth="1"/>
    <col min="8" max="8" width="11.5" style="1" customWidth="1"/>
    <col min="9" max="16384" width="9" style="1"/>
  </cols>
  <sheetData>
    <row r="1" spans="2:8" ht="14.25" thickBot="1" x14ac:dyDescent="0.35"/>
    <row r="2" spans="2:8" ht="27.75" thickBot="1" x14ac:dyDescent="0.35">
      <c r="B2" s="5" t="s">
        <v>45</v>
      </c>
      <c r="C2" s="7" t="s">
        <v>37</v>
      </c>
      <c r="D2" s="6" t="s">
        <v>10</v>
      </c>
      <c r="E2" s="6" t="s">
        <v>26</v>
      </c>
      <c r="F2" s="7" t="s">
        <v>48</v>
      </c>
      <c r="G2" s="7" t="s">
        <v>47</v>
      </c>
      <c r="H2" s="7" t="s">
        <v>25</v>
      </c>
    </row>
    <row r="3" spans="2:8" x14ac:dyDescent="0.3">
      <c r="B3" s="9" t="s">
        <v>27</v>
      </c>
      <c r="C3" s="20" t="s">
        <v>5</v>
      </c>
      <c r="D3" s="12" t="s">
        <v>11</v>
      </c>
      <c r="E3" s="20" t="s">
        <v>22</v>
      </c>
      <c r="F3" s="34">
        <v>42</v>
      </c>
      <c r="G3" s="34">
        <v>50</v>
      </c>
      <c r="H3" s="18">
        <v>12500</v>
      </c>
    </row>
    <row r="4" spans="2:8" x14ac:dyDescent="0.3">
      <c r="B4" s="2" t="s">
        <v>28</v>
      </c>
      <c r="C4" s="11" t="s">
        <v>2</v>
      </c>
      <c r="D4" s="13" t="s">
        <v>12</v>
      </c>
      <c r="E4" s="11" t="s">
        <v>20</v>
      </c>
      <c r="F4" s="35">
        <v>38</v>
      </c>
      <c r="G4" s="35">
        <v>40</v>
      </c>
      <c r="H4" s="19">
        <v>22500</v>
      </c>
    </row>
    <row r="5" spans="2:8" x14ac:dyDescent="0.3">
      <c r="B5" s="2" t="s">
        <v>29</v>
      </c>
      <c r="C5" s="11" t="s">
        <v>6</v>
      </c>
      <c r="D5" s="13" t="s">
        <v>14</v>
      </c>
      <c r="E5" s="11" t="s">
        <v>24</v>
      </c>
      <c r="F5" s="35">
        <v>28</v>
      </c>
      <c r="G5" s="35">
        <v>30</v>
      </c>
      <c r="H5" s="19">
        <v>13500</v>
      </c>
    </row>
    <row r="6" spans="2:8" x14ac:dyDescent="0.3">
      <c r="B6" s="2" t="s">
        <v>30</v>
      </c>
      <c r="C6" s="11" t="s">
        <v>9</v>
      </c>
      <c r="D6" s="13" t="s">
        <v>15</v>
      </c>
      <c r="E6" s="11" t="s">
        <v>22</v>
      </c>
      <c r="F6" s="35">
        <v>32</v>
      </c>
      <c r="G6" s="35">
        <v>40</v>
      </c>
      <c r="H6" s="19">
        <v>14259</v>
      </c>
    </row>
    <row r="7" spans="2:8" x14ac:dyDescent="0.3">
      <c r="B7" s="2" t="s">
        <v>32</v>
      </c>
      <c r="C7" s="11" t="s">
        <v>31</v>
      </c>
      <c r="D7" s="13" t="s">
        <v>16</v>
      </c>
      <c r="E7" s="11" t="s">
        <v>24</v>
      </c>
      <c r="F7" s="35">
        <v>45</v>
      </c>
      <c r="G7" s="35">
        <v>50</v>
      </c>
      <c r="H7" s="19">
        <v>8950</v>
      </c>
    </row>
    <row r="8" spans="2:8" x14ac:dyDescent="0.3">
      <c r="B8" s="2" t="s">
        <v>33</v>
      </c>
      <c r="C8" s="11" t="s">
        <v>3</v>
      </c>
      <c r="D8" s="13" t="s">
        <v>13</v>
      </c>
      <c r="E8" s="11" t="s">
        <v>20</v>
      </c>
      <c r="F8" s="35">
        <v>31</v>
      </c>
      <c r="G8" s="35">
        <v>35</v>
      </c>
      <c r="H8" s="19">
        <v>7840</v>
      </c>
    </row>
    <row r="9" spans="2:8" x14ac:dyDescent="0.3">
      <c r="B9" s="2" t="s">
        <v>34</v>
      </c>
      <c r="C9" s="11" t="s">
        <v>8</v>
      </c>
      <c r="D9" s="13" t="s">
        <v>17</v>
      </c>
      <c r="E9" s="11" t="s">
        <v>22</v>
      </c>
      <c r="F9" s="35">
        <v>27</v>
      </c>
      <c r="G9" s="35">
        <v>30</v>
      </c>
      <c r="H9" s="19">
        <v>6200</v>
      </c>
    </row>
    <row r="10" spans="2:8" ht="14.25" thickBot="1" x14ac:dyDescent="0.35">
      <c r="B10" s="10" t="s">
        <v>35</v>
      </c>
      <c r="C10" s="3" t="s">
        <v>7</v>
      </c>
      <c r="D10" s="14" t="s">
        <v>18</v>
      </c>
      <c r="E10" s="3" t="s">
        <v>24</v>
      </c>
      <c r="F10" s="25">
        <v>29</v>
      </c>
      <c r="G10" s="25">
        <v>30</v>
      </c>
      <c r="H10" s="22">
        <v>5580</v>
      </c>
    </row>
    <row r="13" spans="2:8" ht="14.25" thickBot="1" x14ac:dyDescent="0.35"/>
    <row r="14" spans="2:8" ht="27" x14ac:dyDescent="0.3">
      <c r="B14" s="6" t="s">
        <v>26</v>
      </c>
      <c r="C14" s="7" t="s">
        <v>25</v>
      </c>
    </row>
    <row r="15" spans="2:8" x14ac:dyDescent="0.3">
      <c r="B15" s="1" t="s">
        <v>22</v>
      </c>
    </row>
    <row r="16" spans="2:8" x14ac:dyDescent="0.3">
      <c r="C16" s="1" t="s">
        <v>40</v>
      </c>
    </row>
    <row r="18" spans="2:5" ht="27.75" thickBot="1" x14ac:dyDescent="0.35">
      <c r="B18" s="44" t="s">
        <v>37</v>
      </c>
      <c r="C18" s="45" t="s">
        <v>10</v>
      </c>
      <c r="D18" s="46" t="s">
        <v>48</v>
      </c>
      <c r="E18" s="47" t="s">
        <v>25</v>
      </c>
    </row>
    <row r="19" spans="2:5" x14ac:dyDescent="0.3">
      <c r="B19" s="40" t="s">
        <v>5</v>
      </c>
      <c r="C19" s="36" t="s">
        <v>11</v>
      </c>
      <c r="D19" s="37">
        <v>42</v>
      </c>
      <c r="E19" s="42">
        <v>12500</v>
      </c>
    </row>
    <row r="20" spans="2:5" x14ac:dyDescent="0.3">
      <c r="B20" s="41" t="s">
        <v>2</v>
      </c>
      <c r="C20" s="38" t="s">
        <v>12</v>
      </c>
      <c r="D20" s="39">
        <v>38</v>
      </c>
      <c r="E20" s="43">
        <v>22500</v>
      </c>
    </row>
    <row r="21" spans="2:5" x14ac:dyDescent="0.3">
      <c r="B21" s="41" t="s">
        <v>9</v>
      </c>
      <c r="C21" s="38" t="s">
        <v>15</v>
      </c>
      <c r="D21" s="39">
        <v>32</v>
      </c>
      <c r="E21" s="43">
        <v>14259</v>
      </c>
    </row>
    <row r="22" spans="2:5" x14ac:dyDescent="0.3">
      <c r="B22" s="48" t="s">
        <v>8</v>
      </c>
      <c r="C22" s="49" t="s">
        <v>17</v>
      </c>
      <c r="D22" s="50">
        <v>27</v>
      </c>
      <c r="E22" s="51">
        <v>6200</v>
      </c>
    </row>
  </sheetData>
  <phoneticPr fontId="2" type="noConversion"/>
  <conditionalFormatting sqref="B3:H10">
    <cfRule type="expression" dxfId="8" priority="1">
      <formula>$H3&gt;=14000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workbookViewId="0">
      <selection activeCell="C14" sqref="C14"/>
    </sheetView>
  </sheetViews>
  <sheetFormatPr defaultColWidth="9" defaultRowHeight="13.5" x14ac:dyDescent="0.3"/>
  <cols>
    <col min="1" max="1" width="1.625" style="1" customWidth="1"/>
    <col min="2" max="2" width="15.75" style="1" bestFit="1" customWidth="1"/>
    <col min="3" max="3" width="15.125" style="1" bestFit="1" customWidth="1"/>
    <col min="4" max="4" width="18.75" style="1" bestFit="1" customWidth="1"/>
    <col min="5" max="5" width="14.875" style="1" bestFit="1" customWidth="1"/>
    <col min="6" max="6" width="18.75" style="1" bestFit="1" customWidth="1"/>
    <col min="7" max="7" width="14.875" style="1" bestFit="1" customWidth="1"/>
    <col min="8" max="8" width="18.75" style="1" bestFit="1" customWidth="1"/>
    <col min="9" max="9" width="19.5" style="1" bestFit="1" customWidth="1"/>
    <col min="10" max="10" width="15.5" style="1" bestFit="1" customWidth="1"/>
    <col min="11" max="16384" width="9" style="1"/>
  </cols>
  <sheetData>
    <row r="1" spans="2:10" ht="19.5" customHeight="1" x14ac:dyDescent="0.3"/>
    <row r="2" spans="2:10" ht="19.5" customHeight="1" x14ac:dyDescent="0.3">
      <c r="B2" s="30"/>
      <c r="C2" s="15" t="s">
        <v>43</v>
      </c>
      <c r="D2" s="30"/>
      <c r="E2" s="30"/>
      <c r="F2" s="30"/>
      <c r="G2" s="30"/>
      <c r="H2" s="30"/>
      <c r="I2"/>
      <c r="J2"/>
    </row>
    <row r="3" spans="2:10" ht="19.5" customHeight="1" x14ac:dyDescent="0.3">
      <c r="B3" s="30"/>
      <c r="C3" s="62" t="s">
        <v>23</v>
      </c>
      <c r="D3" s="63"/>
      <c r="E3" s="62" t="s">
        <v>19</v>
      </c>
      <c r="F3" s="63"/>
      <c r="G3" s="62" t="s">
        <v>21</v>
      </c>
      <c r="H3" s="63"/>
      <c r="I3"/>
      <c r="J3"/>
    </row>
    <row r="4" spans="2:10" ht="19.5" customHeight="1" x14ac:dyDescent="0.3">
      <c r="B4" s="15" t="s">
        <v>49</v>
      </c>
      <c r="C4" s="29" t="s">
        <v>41</v>
      </c>
      <c r="D4" s="29" t="s">
        <v>42</v>
      </c>
      <c r="E4" s="29" t="s">
        <v>41</v>
      </c>
      <c r="F4" s="29" t="s">
        <v>42</v>
      </c>
      <c r="G4" s="29" t="s">
        <v>41</v>
      </c>
      <c r="H4" s="29" t="s">
        <v>42</v>
      </c>
      <c r="I4"/>
      <c r="J4"/>
    </row>
    <row r="5" spans="2:10" ht="19.5" customHeight="1" x14ac:dyDescent="0.3">
      <c r="B5" s="52" t="s">
        <v>50</v>
      </c>
      <c r="C5" s="28">
        <v>2</v>
      </c>
      <c r="D5" s="28">
        <v>9540</v>
      </c>
      <c r="E5" s="28" t="s">
        <v>1</v>
      </c>
      <c r="F5" s="28" t="s">
        <v>1</v>
      </c>
      <c r="G5" s="28">
        <v>1</v>
      </c>
      <c r="H5" s="28">
        <v>6200</v>
      </c>
      <c r="I5"/>
      <c r="J5"/>
    </row>
    <row r="6" spans="2:10" ht="19.5" customHeight="1" x14ac:dyDescent="0.3">
      <c r="B6" s="52" t="s">
        <v>51</v>
      </c>
      <c r="C6" s="28" t="s">
        <v>1</v>
      </c>
      <c r="D6" s="28" t="s">
        <v>1</v>
      </c>
      <c r="E6" s="28">
        <v>2</v>
      </c>
      <c r="F6" s="28">
        <v>15170</v>
      </c>
      <c r="G6" s="28">
        <v>1</v>
      </c>
      <c r="H6" s="28">
        <v>14259</v>
      </c>
      <c r="I6"/>
      <c r="J6"/>
    </row>
    <row r="7" spans="2:10" ht="19.5" customHeight="1" x14ac:dyDescent="0.3">
      <c r="B7" s="52" t="s">
        <v>52</v>
      </c>
      <c r="C7" s="28">
        <v>1</v>
      </c>
      <c r="D7" s="28">
        <v>8950</v>
      </c>
      <c r="E7" s="28" t="s">
        <v>1</v>
      </c>
      <c r="F7" s="28" t="s">
        <v>1</v>
      </c>
      <c r="G7" s="28">
        <v>1</v>
      </c>
      <c r="H7" s="28">
        <v>12500</v>
      </c>
      <c r="I7"/>
      <c r="J7"/>
    </row>
    <row r="8" spans="2:10" ht="19.5" customHeight="1" x14ac:dyDescent="0.3">
      <c r="B8" s="52" t="s">
        <v>0</v>
      </c>
      <c r="C8" s="28">
        <v>3</v>
      </c>
      <c r="D8" s="28">
        <v>9343.3333333333339</v>
      </c>
      <c r="E8" s="28">
        <v>2</v>
      </c>
      <c r="F8" s="28">
        <v>15170</v>
      </c>
      <c r="G8" s="28">
        <v>3</v>
      </c>
      <c r="H8" s="28">
        <v>10986.333333333334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  <c r="E13"/>
      <c r="F13"/>
      <c r="G13"/>
      <c r="H13"/>
      <c r="I13"/>
      <c r="J13"/>
    </row>
    <row r="14" spans="2:10" ht="16.5" x14ac:dyDescent="0.3">
      <c r="B14"/>
      <c r="C14"/>
      <c r="D14"/>
    </row>
    <row r="15" spans="2:10" ht="16.5" x14ac:dyDescent="0.3">
      <c r="B15"/>
      <c r="C15"/>
      <c r="D15"/>
    </row>
    <row r="16" spans="2:10" ht="16.5" x14ac:dyDescent="0.3">
      <c r="B16"/>
      <c r="C16"/>
      <c r="D16"/>
    </row>
    <row r="17" spans="2:4" ht="16.5" x14ac:dyDescent="0.3">
      <c r="B17"/>
      <c r="C17"/>
      <c r="D17"/>
    </row>
    <row r="18" spans="2:4" ht="16.5" x14ac:dyDescent="0.3">
      <c r="B18"/>
      <c r="C18"/>
      <c r="D18"/>
    </row>
    <row r="19" spans="2:4" ht="16.5" x14ac:dyDescent="0.3">
      <c r="B19"/>
      <c r="C19"/>
      <c r="D19"/>
    </row>
  </sheetData>
  <mergeCells count="3">
    <mergeCell ref="E3:F3"/>
    <mergeCell ref="G3:H3"/>
    <mergeCell ref="C3:D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대상자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KPC</cp:lastModifiedBy>
  <dcterms:created xsi:type="dcterms:W3CDTF">2019-10-10T06:12:49Z</dcterms:created>
  <dcterms:modified xsi:type="dcterms:W3CDTF">2024-12-16T00:00:18Z</dcterms:modified>
</cp:coreProperties>
</file>