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09. ITQ_6월_정기\10. 기출공지\106_엑셀\"/>
    </mc:Choice>
  </mc:AlternateContent>
  <bookViews>
    <workbookView xWindow="-105" yWindow="-105" windowWidth="23250" windowHeight="12450"/>
  </bookViews>
  <sheets>
    <sheet name="제1작업" sheetId="4" r:id="rId1"/>
    <sheet name="제2작업" sheetId="2" r:id="rId2"/>
    <sheet name="제3작업" sheetId="3" r:id="rId3"/>
    <sheet name="제4작업" sheetId="9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도서가격">제1작업!$G$5:$G$12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4" l="1"/>
  <c r="J14" i="4"/>
  <c r="E14" i="4"/>
  <c r="E13" i="4"/>
  <c r="J5" i="4"/>
  <c r="J6" i="4"/>
  <c r="J7" i="4"/>
  <c r="J8" i="4"/>
  <c r="J9" i="4"/>
  <c r="J10" i="4"/>
  <c r="J11" i="4"/>
  <c r="J12" i="4"/>
  <c r="I7" i="4"/>
  <c r="I10" i="4"/>
  <c r="I9" i="4"/>
  <c r="I5" i="4"/>
  <c r="I11" i="4"/>
  <c r="I6" i="4"/>
  <c r="I12" i="4"/>
  <c r="I8" i="4"/>
</calcChain>
</file>

<file path=xl/sharedStrings.xml><?xml version="1.0" encoding="utf-8"?>
<sst xmlns="http://schemas.openxmlformats.org/spreadsheetml/2006/main" count="122" uniqueCount="51">
  <si>
    <t xml:space="preserve"> </t>
    <phoneticPr fontId="2" type="noConversion"/>
  </si>
  <si>
    <t>총합계</t>
  </si>
  <si>
    <t>**</t>
  </si>
  <si>
    <t>도서코드</t>
  </si>
  <si>
    <t>도서명</t>
  </si>
  <si>
    <t>지은이</t>
  </si>
  <si>
    <t>출간일</t>
  </si>
  <si>
    <t>도서가격</t>
  </si>
  <si>
    <t>E-Book가격
(단위:원)</t>
  </si>
  <si>
    <t>할인가격
(단위:원)</t>
  </si>
  <si>
    <t>지지 않는다는 말</t>
  </si>
  <si>
    <t>김연수</t>
  </si>
  <si>
    <t>나는 나로 살기로 했다</t>
  </si>
  <si>
    <t>김수현</t>
  </si>
  <si>
    <t>플레인 센스</t>
  </si>
  <si>
    <t>김동현</t>
  </si>
  <si>
    <t>심리학이 나를 안아주었다</t>
  </si>
  <si>
    <t>이정미</t>
  </si>
  <si>
    <t>방구석 미술관</t>
  </si>
  <si>
    <t>조원재</t>
  </si>
  <si>
    <t>열한 계단</t>
  </si>
  <si>
    <t>채사장</t>
  </si>
  <si>
    <t>킹덤2</t>
  </si>
  <si>
    <t>김은희</t>
  </si>
  <si>
    <t>하나도 괜찮지 않습니다</t>
  </si>
  <si>
    <t>오찬호</t>
  </si>
  <si>
    <t>2020년 출판 도서 수</t>
  </si>
  <si>
    <t>E-Book가격(단위:원)의 중간값</t>
  </si>
  <si>
    <t>시/에세이</t>
  </si>
  <si>
    <t>인문</t>
  </si>
  <si>
    <t>예술</t>
  </si>
  <si>
    <t>HA-523</t>
    <phoneticPr fontId="2" type="noConversion"/>
  </si>
  <si>
    <t>HW-522</t>
    <phoneticPr fontId="2" type="noConversion"/>
  </si>
  <si>
    <t>EP-521</t>
    <phoneticPr fontId="2" type="noConversion"/>
  </si>
  <si>
    <t>EJ-211</t>
    <phoneticPr fontId="2" type="noConversion"/>
  </si>
  <si>
    <t>HG-422</t>
    <phoneticPr fontId="2" type="noConversion"/>
  </si>
  <si>
    <t>HD-622</t>
  </si>
  <si>
    <t>HD-622</t>
    <phoneticPr fontId="2" type="noConversion"/>
  </si>
  <si>
    <t>AD-113</t>
    <phoneticPr fontId="2" type="noConversion"/>
  </si>
  <si>
    <t>분류</t>
    <phoneticPr fontId="2" type="noConversion"/>
  </si>
  <si>
    <t>출판사</t>
    <phoneticPr fontId="2" type="noConversion"/>
  </si>
  <si>
    <t>가장 높은 도서가격</t>
    <phoneticPr fontId="2" type="noConversion"/>
  </si>
  <si>
    <t>E*</t>
    <phoneticPr fontId="2" type="noConversion"/>
  </si>
  <si>
    <t>&gt;=10000</t>
    <phoneticPr fontId="2" type="noConversion"/>
  </si>
  <si>
    <t>2016년</t>
  </si>
  <si>
    <t>2018년</t>
  </si>
  <si>
    <t>2020년</t>
  </si>
  <si>
    <t>개수 : 도서명</t>
  </si>
  <si>
    <t>평균 : 도서가격</t>
  </si>
  <si>
    <t>분류</t>
  </si>
  <si>
    <t>AS-921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</si>
</sst>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/>
    </xf>
    <xf numFmtId="14" fontId="3" fillId="0" borderId="5" xfId="1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9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5" xfId="1" applyNumberFormat="1" applyFont="1" applyBorder="1" applyAlignment="1">
      <alignment horizontal="right" vertical="center"/>
    </xf>
    <xf numFmtId="177" fontId="3" fillId="0" borderId="1" xfId="1" applyNumberFormat="1" applyFont="1" applyFill="1" applyBorder="1" applyAlignment="1">
      <alignment horizontal="right" vertical="center"/>
    </xf>
    <xf numFmtId="41" fontId="3" fillId="0" borderId="13" xfId="1" applyFont="1" applyFill="1" applyBorder="1" applyAlignment="1">
      <alignment horizontal="center" vertical="center"/>
    </xf>
    <xf numFmtId="177" fontId="3" fillId="0" borderId="18" xfId="1" applyNumberFormat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인문 및 예술분야 도서가격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E-Book가격(단위:원)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(제1작업!$B$5:$B$6,제1작업!$B$8:$B$9,제1작업!$B$11:$B$12)</c:f>
              <c:strCache>
                <c:ptCount val="6"/>
                <c:pt idx="0">
                  <c:v>HD-622</c:v>
                </c:pt>
                <c:pt idx="1">
                  <c:v>HW-522</c:v>
                </c:pt>
                <c:pt idx="2">
                  <c:v>HA-523</c:v>
                </c:pt>
                <c:pt idx="3">
                  <c:v>HG-422</c:v>
                </c:pt>
                <c:pt idx="4">
                  <c:v>AD-113</c:v>
                </c:pt>
                <c:pt idx="5">
                  <c:v>AS-921</c:v>
                </c:pt>
              </c:strCache>
            </c:strRef>
          </c:cat>
          <c:val>
            <c:numRef>
              <c:f>(제1작업!$H$5:$H$6,제1작업!$H$8:$H$9,제1작업!$H$11:$H$12)</c:f>
              <c:numCache>
                <c:formatCode>_(* #,##0_);_(* \(#,##0\);_(* "-"_);_(@_)</c:formatCode>
                <c:ptCount val="6"/>
                <c:pt idx="0">
                  <c:v>9800</c:v>
                </c:pt>
                <c:pt idx="1">
                  <c:v>7200</c:v>
                </c:pt>
                <c:pt idx="2">
                  <c:v>10150</c:v>
                </c:pt>
                <c:pt idx="3">
                  <c:v>9800</c:v>
                </c:pt>
                <c:pt idx="4">
                  <c:v>11000</c:v>
                </c:pt>
                <c:pt idx="5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B-4C66-948A-C11ECB62F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702162847"/>
        <c:axId val="603791791"/>
      </c:barChart>
      <c:lineChart>
        <c:grouping val="standar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도서가격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C4B-4C66-948A-C11ECB62FB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(제1작업!$B$5:$B$6,제1작업!$B$8:$B$9,제1작업!$B$11:$B$12)</c:f>
              <c:strCache>
                <c:ptCount val="6"/>
                <c:pt idx="0">
                  <c:v>HD-622</c:v>
                </c:pt>
                <c:pt idx="1">
                  <c:v>HW-522</c:v>
                </c:pt>
                <c:pt idx="2">
                  <c:v>HA-523</c:v>
                </c:pt>
                <c:pt idx="3">
                  <c:v>HG-422</c:v>
                </c:pt>
                <c:pt idx="4">
                  <c:v>AD-113</c:v>
                </c:pt>
                <c:pt idx="5">
                  <c:v>AS-921</c:v>
                </c:pt>
              </c:strCache>
            </c:strRef>
          </c:cat>
          <c:val>
            <c:numRef>
              <c:f>(제1작업!$G$5:$G$6,제1작업!$G$8:$G$9,제1작업!$G$11:$G$12)</c:f>
              <c:numCache>
                <c:formatCode>#,##0"원"</c:formatCode>
                <c:ptCount val="6"/>
                <c:pt idx="0">
                  <c:v>14000</c:v>
                </c:pt>
                <c:pt idx="1">
                  <c:v>17000</c:v>
                </c:pt>
                <c:pt idx="2">
                  <c:v>14500</c:v>
                </c:pt>
                <c:pt idx="3">
                  <c:v>14000</c:v>
                </c:pt>
                <c:pt idx="4">
                  <c:v>16800</c:v>
                </c:pt>
                <c:pt idx="5">
                  <c:v>15000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4B-4C66-948A-C11ECB62F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262191"/>
        <c:axId val="811265103"/>
      </c:lineChart>
      <c:catAx>
        <c:axId val="70216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03791791"/>
        <c:crosses val="autoZero"/>
        <c:auto val="1"/>
        <c:lblAlgn val="ctr"/>
        <c:lblOffset val="100"/>
        <c:noMultiLvlLbl val="0"/>
      </c:catAx>
      <c:valAx>
        <c:axId val="60379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02162847"/>
        <c:crosses val="autoZero"/>
        <c:crossBetween val="between"/>
      </c:valAx>
      <c:valAx>
        <c:axId val="811265103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11262191"/>
        <c:crosses val="max"/>
        <c:crossBetween val="between"/>
        <c:majorUnit val="3000"/>
      </c:valAx>
      <c:catAx>
        <c:axId val="81126219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1126510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101203</xdr:rowOff>
    </xdr:from>
    <xdr:to>
      <xdr:col>6</xdr:col>
      <xdr:colOff>475060</xdr:colOff>
      <xdr:row>2</xdr:row>
      <xdr:rowOff>208359</xdr:rowOff>
    </xdr:to>
    <xdr:sp macro="" textlink="">
      <xdr:nvSpPr>
        <xdr:cNvPr id="4" name="육각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30969" y="101203"/>
          <a:ext cx="5886450" cy="71437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인기도서 관리 대장</a:t>
          </a:r>
        </a:p>
      </xdr:txBody>
    </xdr:sp>
    <xdr:clientData/>
  </xdr:twoCellAnchor>
  <xdr:twoCellAnchor>
    <xdr:from>
      <xdr:col>7</xdr:col>
      <xdr:colOff>0</xdr:colOff>
      <xdr:row>0</xdr:row>
      <xdr:rowOff>130352</xdr:rowOff>
    </xdr:from>
    <xdr:to>
      <xdr:col>10</xdr:col>
      <xdr:colOff>0</xdr:colOff>
      <xdr:row>2</xdr:row>
      <xdr:rowOff>183692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940" y="130352"/>
          <a:ext cx="2705100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0.42885</cdr:x>
      <cdr:y>0.11424</cdr:y>
    </cdr:from>
    <cdr:to>
      <cdr:x>0.54037</cdr:x>
      <cdr:y>0.19835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A1B9910F-A036-4136-9A0C-9CCC36DD81ED}"/>
            </a:ext>
          </a:extLst>
        </cdr:cNvPr>
        <cdr:cNvSpPr/>
      </cdr:nvSpPr>
      <cdr:spPr>
        <a:xfrm xmlns:a="http://schemas.openxmlformats.org/drawingml/2006/main">
          <a:off x="3985260" y="693420"/>
          <a:ext cx="1036320" cy="510540"/>
        </a:xfrm>
        <a:prstGeom xmlns:a="http://schemas.openxmlformats.org/drawingml/2006/main" prst="wedgeRoundRectCallout">
          <a:avLst>
            <a:gd name="adj1" fmla="val -91381"/>
            <a:gd name="adj2" fmla="val -1698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최고가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415.237620023145" createdVersion="7" refreshedVersion="7" minRefreshableVersion="3" recordCount="8">
  <cacheSource type="worksheet">
    <worksheetSource ref="B4:H12" sheet="제1작업"/>
  </cacheSource>
  <cacheFields count="7">
    <cacheField name="도서코드" numFmtId="0">
      <sharedItems/>
    </cacheField>
    <cacheField name="도서명" numFmtId="0">
      <sharedItems/>
    </cacheField>
    <cacheField name="분류" numFmtId="0">
      <sharedItems count="3">
        <s v="인문"/>
        <s v="시/에세이"/>
        <s v="예술"/>
      </sharedItems>
    </cacheField>
    <cacheField name="지은이" numFmtId="0">
      <sharedItems/>
    </cacheField>
    <cacheField name="출간일" numFmtId="14">
      <sharedItems containsSemiMixedTypes="0" containsNonDate="0" containsDate="1" containsString="0" minDate="2016-12-10T00:00:00" maxDate="2020-03-24T00:00:00" count="8">
        <d v="2020-01-14T00:00:00"/>
        <d v="2016-12-10T00:00:00"/>
        <d v="2018-03-22T00:00:00"/>
        <d v="2018-01-22T00:00:00"/>
        <d v="2018-11-16T00:00:00"/>
        <d v="2020-03-16T00:00:00"/>
        <d v="2018-08-03T00:00:00"/>
        <d v="2020-03-23T00:00:00"/>
      </sharedItems>
      <fieldGroup base="4">
        <rangePr groupBy="years" startDate="2016-12-10T00:00:00" endDate="2020-03-24T00:00:00"/>
        <groupItems count="7">
          <s v="&lt;2016-12-10"/>
          <s v="2016년"/>
          <s v="2017년"/>
          <s v="2018년"/>
          <s v="2019년"/>
          <s v="2020년"/>
          <s v="&gt;2020-03-24"/>
        </groupItems>
      </fieldGroup>
    </cacheField>
    <cacheField name="도서가격" numFmtId="177">
      <sharedItems containsSemiMixedTypes="0" containsString="0" containsNumber="1" containsInteger="1" minValue="12000" maxValue="17000"/>
    </cacheField>
    <cacheField name="E-Book가격_x000a_(단위:원)" numFmtId="41">
      <sharedItems containsSemiMixedTypes="0" containsString="0" containsNumber="1" containsInteger="1" minValue="6800" maxValue="1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HD-622"/>
    <s v="심리학이 나를 안아주었다"/>
    <x v="0"/>
    <s v="이정미"/>
    <x v="0"/>
    <n v="14000"/>
    <n v="9800"/>
  </r>
  <r>
    <s v="HW-522"/>
    <s v="열한 계단"/>
    <x v="0"/>
    <s v="채사장"/>
    <x v="1"/>
    <n v="17000"/>
    <n v="7200"/>
  </r>
  <r>
    <s v="EP-521"/>
    <s v="지지 않는다는 말"/>
    <x v="1"/>
    <s v="김연수"/>
    <x v="2"/>
    <n v="12000"/>
    <n v="7600"/>
  </r>
  <r>
    <s v="HA-523"/>
    <s v="하나도 괜찮지 않습니다"/>
    <x v="0"/>
    <s v="오찬호"/>
    <x v="3"/>
    <n v="14500"/>
    <n v="10150"/>
  </r>
  <r>
    <s v="HG-422"/>
    <s v="플레인 센스"/>
    <x v="0"/>
    <s v="김동현"/>
    <x v="4"/>
    <n v="14000"/>
    <n v="9800"/>
  </r>
  <r>
    <s v="EJ-211"/>
    <s v="나는 나로 살기로 했다"/>
    <x v="1"/>
    <s v="김수현"/>
    <x v="5"/>
    <n v="13800"/>
    <n v="9660"/>
  </r>
  <r>
    <s v="AD-113"/>
    <s v="방구석 미술관"/>
    <x v="2"/>
    <s v="조원재"/>
    <x v="6"/>
    <n v="16800"/>
    <n v="11000"/>
  </r>
  <r>
    <s v="A1-921"/>
    <s v="킹덤2"/>
    <x v="2"/>
    <s v="김은희"/>
    <x v="7"/>
    <n v="15000"/>
    <n v="6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출간일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showAll="0"/>
    <pivotField axis="axisRow" numFmtId="14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177" showAll="0"/>
    <pivotField numFmtId="41" showAll="0"/>
  </pivotFields>
  <rowFields count="1">
    <field x="4"/>
  </rowFields>
  <rowItems count="4">
    <i>
      <x v="1"/>
    </i>
    <i>
      <x v="3"/>
    </i>
    <i>
      <x v="5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도서명" fld="1" subtotal="count" baseField="0" baseItem="0"/>
    <dataField name="평균 : 도서가격" fld="5" subtotal="average" baseField="4" baseItem="1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도서코드" dataDxfId="5"/>
    <tableColumn id="4" name="지은이" dataDxfId="4"/>
    <tableColumn id="6" name="도서가격" dataDxfId="3" dataCellStyle="쉼표 [0]"/>
    <tableColumn id="7" name="E-Book가격_x000a_(단위:원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abSelected="1" zoomScaleNormal="100" workbookViewId="0">
      <selection activeCell="N25" sqref="N25"/>
    </sheetView>
  </sheetViews>
  <sheetFormatPr defaultColWidth="8.75" defaultRowHeight="13.5" x14ac:dyDescent="0.3"/>
  <cols>
    <col min="1" max="1" width="1.75" style="1" customWidth="1"/>
    <col min="2" max="2" width="10.25" style="1" customWidth="1"/>
    <col min="3" max="3" width="23.5" style="1" bestFit="1" customWidth="1"/>
    <col min="4" max="4" width="12" style="1" customWidth="1"/>
    <col min="5" max="5" width="11.125" style="1" customWidth="1"/>
    <col min="6" max="6" width="14.125" style="1" customWidth="1"/>
    <col min="7" max="7" width="11.125" style="1" customWidth="1"/>
    <col min="8" max="8" width="12.25" style="1" customWidth="1"/>
    <col min="9" max="9" width="11.875" style="1" customWidth="1"/>
    <col min="10" max="10" width="12.5" style="1" customWidth="1"/>
    <col min="11" max="16384" width="8.75" style="1"/>
  </cols>
  <sheetData>
    <row r="1" spans="2:16" ht="24.6" customHeight="1" x14ac:dyDescent="0.3"/>
    <row r="2" spans="2:16" ht="24.6" customHeight="1" x14ac:dyDescent="0.3"/>
    <row r="3" spans="2:16" ht="24.6" customHeight="1" thickBot="1" x14ac:dyDescent="0.35">
      <c r="P3" s="1" t="s">
        <v>0</v>
      </c>
    </row>
    <row r="4" spans="2:16" ht="27" x14ac:dyDescent="0.3">
      <c r="B4" s="6" t="s">
        <v>3</v>
      </c>
      <c r="C4" s="7" t="s">
        <v>4</v>
      </c>
      <c r="D4" s="7" t="s">
        <v>39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40</v>
      </c>
      <c r="J4" s="11" t="s">
        <v>9</v>
      </c>
    </row>
    <row r="5" spans="2:16" ht="20.45" customHeight="1" x14ac:dyDescent="0.3">
      <c r="B5" s="3" t="s">
        <v>37</v>
      </c>
      <c r="C5" s="2" t="s">
        <v>16</v>
      </c>
      <c r="D5" s="2" t="s">
        <v>29</v>
      </c>
      <c r="E5" s="2" t="s">
        <v>17</v>
      </c>
      <c r="F5" s="9">
        <v>43844</v>
      </c>
      <c r="G5" s="32">
        <v>14000</v>
      </c>
      <c r="H5" s="30">
        <v>9800</v>
      </c>
      <c r="I5" s="2" t="str">
        <f t="shared" ref="I5:I12" si="0">CHOOSE(RIGHT(B5,1),"마음의 숲","웨일북","블랙피쉬")</f>
        <v>웨일북</v>
      </c>
      <c r="J5" s="12">
        <f t="shared" ref="J5:J12" si="1">ROUNDDOWN(G5*0.75,-2)</f>
        <v>10500</v>
      </c>
    </row>
    <row r="6" spans="2:16" ht="20.45" customHeight="1" x14ac:dyDescent="0.3">
      <c r="B6" s="3" t="s">
        <v>32</v>
      </c>
      <c r="C6" s="2" t="s">
        <v>20</v>
      </c>
      <c r="D6" s="2" t="s">
        <v>29</v>
      </c>
      <c r="E6" s="2" t="s">
        <v>21</v>
      </c>
      <c r="F6" s="9">
        <v>42714</v>
      </c>
      <c r="G6" s="32">
        <v>17000</v>
      </c>
      <c r="H6" s="30">
        <v>7200</v>
      </c>
      <c r="I6" s="2" t="str">
        <f t="shared" si="0"/>
        <v>웨일북</v>
      </c>
      <c r="J6" s="12">
        <f t="shared" si="1"/>
        <v>12700</v>
      </c>
    </row>
    <row r="7" spans="2:16" ht="20.45" customHeight="1" x14ac:dyDescent="0.3">
      <c r="B7" s="3" t="s">
        <v>33</v>
      </c>
      <c r="C7" s="2" t="s">
        <v>10</v>
      </c>
      <c r="D7" s="2" t="s">
        <v>28</v>
      </c>
      <c r="E7" s="2" t="s">
        <v>11</v>
      </c>
      <c r="F7" s="9">
        <v>43181</v>
      </c>
      <c r="G7" s="32">
        <v>12000</v>
      </c>
      <c r="H7" s="30">
        <v>7600</v>
      </c>
      <c r="I7" s="2" t="str">
        <f t="shared" si="0"/>
        <v>마음의 숲</v>
      </c>
      <c r="J7" s="12">
        <f t="shared" si="1"/>
        <v>9000</v>
      </c>
    </row>
    <row r="8" spans="2:16" ht="20.45" customHeight="1" x14ac:dyDescent="0.3">
      <c r="B8" s="3" t="s">
        <v>31</v>
      </c>
      <c r="C8" s="2" t="s">
        <v>24</v>
      </c>
      <c r="D8" s="2" t="s">
        <v>29</v>
      </c>
      <c r="E8" s="2" t="s">
        <v>25</v>
      </c>
      <c r="F8" s="9">
        <v>43122</v>
      </c>
      <c r="G8" s="32">
        <v>14500</v>
      </c>
      <c r="H8" s="30">
        <v>10150</v>
      </c>
      <c r="I8" s="2" t="str">
        <f t="shared" si="0"/>
        <v>블랙피쉬</v>
      </c>
      <c r="J8" s="12">
        <f t="shared" si="1"/>
        <v>10800</v>
      </c>
    </row>
    <row r="9" spans="2:16" ht="20.45" customHeight="1" x14ac:dyDescent="0.3">
      <c r="B9" s="3" t="s">
        <v>35</v>
      </c>
      <c r="C9" s="2" t="s">
        <v>14</v>
      </c>
      <c r="D9" s="2" t="s">
        <v>29</v>
      </c>
      <c r="E9" s="2" t="s">
        <v>15</v>
      </c>
      <c r="F9" s="9">
        <v>43420</v>
      </c>
      <c r="G9" s="32">
        <v>14000</v>
      </c>
      <c r="H9" s="30">
        <v>9800</v>
      </c>
      <c r="I9" s="2" t="str">
        <f t="shared" si="0"/>
        <v>웨일북</v>
      </c>
      <c r="J9" s="12">
        <f t="shared" si="1"/>
        <v>10500</v>
      </c>
    </row>
    <row r="10" spans="2:16" ht="20.45" customHeight="1" x14ac:dyDescent="0.3">
      <c r="B10" s="3" t="s">
        <v>34</v>
      </c>
      <c r="C10" s="2" t="s">
        <v>12</v>
      </c>
      <c r="D10" s="2" t="s">
        <v>28</v>
      </c>
      <c r="E10" s="2" t="s">
        <v>13</v>
      </c>
      <c r="F10" s="9">
        <v>43906</v>
      </c>
      <c r="G10" s="32">
        <v>13800</v>
      </c>
      <c r="H10" s="30">
        <v>9660</v>
      </c>
      <c r="I10" s="2" t="str">
        <f t="shared" si="0"/>
        <v>마음의 숲</v>
      </c>
      <c r="J10" s="12">
        <f t="shared" si="1"/>
        <v>10300</v>
      </c>
    </row>
    <row r="11" spans="2:16" ht="20.45" customHeight="1" x14ac:dyDescent="0.3">
      <c r="B11" s="3" t="s">
        <v>38</v>
      </c>
      <c r="C11" s="2" t="s">
        <v>18</v>
      </c>
      <c r="D11" s="2" t="s">
        <v>30</v>
      </c>
      <c r="E11" s="2" t="s">
        <v>19</v>
      </c>
      <c r="F11" s="9">
        <v>43315</v>
      </c>
      <c r="G11" s="32">
        <v>16800</v>
      </c>
      <c r="H11" s="30">
        <v>11000</v>
      </c>
      <c r="I11" s="2" t="str">
        <f t="shared" si="0"/>
        <v>블랙피쉬</v>
      </c>
      <c r="J11" s="12">
        <f t="shared" si="1"/>
        <v>12600</v>
      </c>
    </row>
    <row r="12" spans="2:16" ht="20.45" customHeight="1" thickBot="1" x14ac:dyDescent="0.35">
      <c r="B12" s="15" t="s">
        <v>50</v>
      </c>
      <c r="C12" s="16" t="s">
        <v>22</v>
      </c>
      <c r="D12" s="16" t="s">
        <v>30</v>
      </c>
      <c r="E12" s="16" t="s">
        <v>23</v>
      </c>
      <c r="F12" s="10">
        <v>43913</v>
      </c>
      <c r="G12" s="33">
        <v>15000</v>
      </c>
      <c r="H12" s="31">
        <v>6800</v>
      </c>
      <c r="I12" s="16" t="str">
        <f t="shared" si="0"/>
        <v>마음의 숲</v>
      </c>
      <c r="J12" s="13">
        <f t="shared" si="1"/>
        <v>11200</v>
      </c>
    </row>
    <row r="13" spans="2:16" ht="20.45" customHeight="1" x14ac:dyDescent="0.3">
      <c r="B13" s="39" t="s">
        <v>26</v>
      </c>
      <c r="C13" s="40"/>
      <c r="D13" s="41"/>
      <c r="E13" s="19" t="str">
        <f>COUNTIF(F5:F12,"&gt;=2020-1-1")&amp;"권"</f>
        <v>3권</v>
      </c>
      <c r="F13" s="42"/>
      <c r="G13" s="44" t="s">
        <v>41</v>
      </c>
      <c r="H13" s="40"/>
      <c r="I13" s="41"/>
      <c r="J13" s="17">
        <f>MAX(도서가격)</f>
        <v>17000</v>
      </c>
    </row>
    <row r="14" spans="2:16" ht="20.45" customHeight="1" thickBot="1" x14ac:dyDescent="0.35">
      <c r="B14" s="45" t="s">
        <v>27</v>
      </c>
      <c r="C14" s="46"/>
      <c r="D14" s="47"/>
      <c r="E14" s="20">
        <f>ROUND(MEDIAN(H5:H12),-2)</f>
        <v>9700</v>
      </c>
      <c r="F14" s="43"/>
      <c r="G14" s="4" t="s">
        <v>3</v>
      </c>
      <c r="H14" s="16" t="s">
        <v>36</v>
      </c>
      <c r="I14" s="5" t="s">
        <v>7</v>
      </c>
      <c r="J14" s="18">
        <f>VLOOKUP(H14,B5:G12,6,0)</f>
        <v>14000</v>
      </c>
    </row>
  </sheetData>
  <sortState ref="A5:P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9" priority="1">
      <formula>$G5&gt;=15000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zoomScale="85" zoomScaleNormal="85" workbookViewId="0">
      <selection activeCell="C25" sqref="C25"/>
    </sheetView>
  </sheetViews>
  <sheetFormatPr defaultColWidth="8.75" defaultRowHeight="13.5" x14ac:dyDescent="0.3"/>
  <cols>
    <col min="1" max="1" width="1.75" style="1" customWidth="1"/>
    <col min="2" max="2" width="10.25" style="1" customWidth="1"/>
    <col min="3" max="3" width="23.5" style="1" bestFit="1" customWidth="1"/>
    <col min="4" max="4" width="12" style="1" customWidth="1"/>
    <col min="5" max="5" width="17.625" style="1" bestFit="1" customWidth="1"/>
    <col min="6" max="6" width="14.125" style="1" customWidth="1"/>
    <col min="7" max="7" width="11.12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" x14ac:dyDescent="0.3">
      <c r="B2" s="6" t="s">
        <v>3</v>
      </c>
      <c r="C2" s="7" t="s">
        <v>4</v>
      </c>
      <c r="D2" s="7" t="s">
        <v>39</v>
      </c>
      <c r="E2" s="8" t="s">
        <v>5</v>
      </c>
      <c r="F2" s="8" t="s">
        <v>6</v>
      </c>
      <c r="G2" s="8" t="s">
        <v>7</v>
      </c>
      <c r="H2" s="8" t="s">
        <v>8</v>
      </c>
    </row>
    <row r="3" spans="2:8" x14ac:dyDescent="0.3">
      <c r="B3" s="3" t="s">
        <v>37</v>
      </c>
      <c r="C3" s="2" t="s">
        <v>16</v>
      </c>
      <c r="D3" s="2" t="s">
        <v>29</v>
      </c>
      <c r="E3" s="2" t="s">
        <v>17</v>
      </c>
      <c r="F3" s="9">
        <v>43844</v>
      </c>
      <c r="G3" s="32">
        <v>14000</v>
      </c>
      <c r="H3" s="30">
        <v>9800</v>
      </c>
    </row>
    <row r="4" spans="2:8" x14ac:dyDescent="0.3">
      <c r="B4" s="3" t="s">
        <v>32</v>
      </c>
      <c r="C4" s="2" t="s">
        <v>20</v>
      </c>
      <c r="D4" s="2" t="s">
        <v>29</v>
      </c>
      <c r="E4" s="2" t="s">
        <v>21</v>
      </c>
      <c r="F4" s="9">
        <v>42714</v>
      </c>
      <c r="G4" s="32">
        <v>17000</v>
      </c>
      <c r="H4" s="30">
        <v>7200</v>
      </c>
    </row>
    <row r="5" spans="2:8" x14ac:dyDescent="0.3">
      <c r="B5" s="3" t="s">
        <v>33</v>
      </c>
      <c r="C5" s="2" t="s">
        <v>10</v>
      </c>
      <c r="D5" s="2" t="s">
        <v>28</v>
      </c>
      <c r="E5" s="2" t="s">
        <v>11</v>
      </c>
      <c r="F5" s="9">
        <v>43181</v>
      </c>
      <c r="G5" s="32">
        <v>12000</v>
      </c>
      <c r="H5" s="30">
        <v>7600</v>
      </c>
    </row>
    <row r="6" spans="2:8" x14ac:dyDescent="0.3">
      <c r="B6" s="3" t="s">
        <v>31</v>
      </c>
      <c r="C6" s="2" t="s">
        <v>24</v>
      </c>
      <c r="D6" s="2" t="s">
        <v>29</v>
      </c>
      <c r="E6" s="2" t="s">
        <v>25</v>
      </c>
      <c r="F6" s="9">
        <v>43122</v>
      </c>
      <c r="G6" s="32">
        <v>14500</v>
      </c>
      <c r="H6" s="30">
        <v>10150</v>
      </c>
    </row>
    <row r="7" spans="2:8" x14ac:dyDescent="0.3">
      <c r="B7" s="3" t="s">
        <v>35</v>
      </c>
      <c r="C7" s="2" t="s">
        <v>14</v>
      </c>
      <c r="D7" s="2" t="s">
        <v>29</v>
      </c>
      <c r="E7" s="2" t="s">
        <v>15</v>
      </c>
      <c r="F7" s="9">
        <v>43420</v>
      </c>
      <c r="G7" s="32">
        <v>14000</v>
      </c>
      <c r="H7" s="30">
        <v>9800</v>
      </c>
    </row>
    <row r="8" spans="2:8" x14ac:dyDescent="0.3">
      <c r="B8" s="3" t="s">
        <v>34</v>
      </c>
      <c r="C8" s="2" t="s">
        <v>12</v>
      </c>
      <c r="D8" s="2" t="s">
        <v>28</v>
      </c>
      <c r="E8" s="2" t="s">
        <v>13</v>
      </c>
      <c r="F8" s="9">
        <v>43906</v>
      </c>
      <c r="G8" s="32">
        <v>13800</v>
      </c>
      <c r="H8" s="30">
        <v>9660</v>
      </c>
    </row>
    <row r="9" spans="2:8" x14ac:dyDescent="0.3">
      <c r="B9" s="3" t="s">
        <v>38</v>
      </c>
      <c r="C9" s="2" t="s">
        <v>18</v>
      </c>
      <c r="D9" s="2" t="s">
        <v>30</v>
      </c>
      <c r="E9" s="2" t="s">
        <v>19</v>
      </c>
      <c r="F9" s="9">
        <v>43315</v>
      </c>
      <c r="G9" s="32">
        <v>16800</v>
      </c>
      <c r="H9" s="30">
        <v>11000</v>
      </c>
    </row>
    <row r="10" spans="2:8" ht="14.25" thickBot="1" x14ac:dyDescent="0.35">
      <c r="B10" s="15" t="s">
        <v>50</v>
      </c>
      <c r="C10" s="16" t="s">
        <v>22</v>
      </c>
      <c r="D10" s="16" t="s">
        <v>30</v>
      </c>
      <c r="E10" s="16" t="s">
        <v>23</v>
      </c>
      <c r="F10" s="10">
        <v>43913</v>
      </c>
      <c r="G10" s="33">
        <v>15000</v>
      </c>
      <c r="H10" s="31">
        <v>6800</v>
      </c>
    </row>
    <row r="13" spans="2:8" ht="14.25" thickBot="1" x14ac:dyDescent="0.35"/>
    <row r="14" spans="2:8" ht="27" x14ac:dyDescent="0.3">
      <c r="B14" s="6" t="s">
        <v>3</v>
      </c>
      <c r="C14" s="8" t="s">
        <v>8</v>
      </c>
    </row>
    <row r="15" spans="2:8" x14ac:dyDescent="0.3">
      <c r="B15" s="1" t="s">
        <v>42</v>
      </c>
    </row>
    <row r="16" spans="2:8" x14ac:dyDescent="0.3">
      <c r="C16" s="1" t="s">
        <v>43</v>
      </c>
    </row>
    <row r="18" spans="2:5" ht="27" x14ac:dyDescent="0.3">
      <c r="B18" s="22" t="s">
        <v>3</v>
      </c>
      <c r="C18" s="23" t="s">
        <v>5</v>
      </c>
      <c r="D18" s="23" t="s">
        <v>7</v>
      </c>
      <c r="E18" s="24" t="s">
        <v>8</v>
      </c>
    </row>
    <row r="19" spans="2:5" x14ac:dyDescent="0.3">
      <c r="B19" s="21" t="s">
        <v>33</v>
      </c>
      <c r="C19" s="2" t="s">
        <v>11</v>
      </c>
      <c r="D19" s="34">
        <v>12000</v>
      </c>
      <c r="E19" s="35">
        <v>7600</v>
      </c>
    </row>
    <row r="20" spans="2:5" x14ac:dyDescent="0.3">
      <c r="B20" s="21" t="s">
        <v>31</v>
      </c>
      <c r="C20" s="2" t="s">
        <v>25</v>
      </c>
      <c r="D20" s="34">
        <v>14500</v>
      </c>
      <c r="E20" s="35">
        <v>10150</v>
      </c>
    </row>
    <row r="21" spans="2:5" x14ac:dyDescent="0.3">
      <c r="B21" s="21" t="s">
        <v>34</v>
      </c>
      <c r="C21" s="2" t="s">
        <v>13</v>
      </c>
      <c r="D21" s="34">
        <v>13800</v>
      </c>
      <c r="E21" s="35">
        <v>9660</v>
      </c>
    </row>
    <row r="22" spans="2:5" x14ac:dyDescent="0.3">
      <c r="B22" s="25" t="s">
        <v>38</v>
      </c>
      <c r="C22" s="26" t="s">
        <v>19</v>
      </c>
      <c r="D22" s="36">
        <v>16800</v>
      </c>
      <c r="E22" s="37">
        <v>11000</v>
      </c>
    </row>
  </sheetData>
  <phoneticPr fontId="2" type="noConversion"/>
  <conditionalFormatting sqref="B3:H10">
    <cfRule type="expression" dxfId="8" priority="1">
      <formula>$G3&gt;=15000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J14" sqref="J14"/>
    </sheetView>
  </sheetViews>
  <sheetFormatPr defaultColWidth="8.75" defaultRowHeight="13.5" x14ac:dyDescent="0.3"/>
  <cols>
    <col min="1" max="1" width="1.75" style="1" customWidth="1"/>
    <col min="2" max="2" width="10.75" style="1" bestFit="1" customWidth="1"/>
    <col min="3" max="3" width="12.25" style="1" bestFit="1" customWidth="1"/>
    <col min="4" max="4" width="14.25" style="1" bestFit="1" customWidth="1"/>
    <col min="5" max="5" width="12.25" style="1" bestFit="1" customWidth="1"/>
    <col min="6" max="6" width="14.25" style="1" bestFit="1" customWidth="1"/>
    <col min="7" max="7" width="12.25" style="1" bestFit="1" customWidth="1"/>
    <col min="8" max="8" width="14.25" style="1" bestFit="1" customWidth="1"/>
    <col min="9" max="9" width="16.875" style="1" bestFit="1" customWidth="1"/>
    <col min="10" max="10" width="18.75" style="1" bestFit="1" customWidth="1"/>
    <col min="11" max="16384" width="8.75" style="1"/>
  </cols>
  <sheetData>
    <row r="2" spans="2:10" ht="16.5" x14ac:dyDescent="0.3">
      <c r="B2" s="29"/>
      <c r="C2" s="14" t="s">
        <v>49</v>
      </c>
      <c r="D2" s="29"/>
      <c r="E2" s="29"/>
      <c r="F2" s="29"/>
      <c r="G2" s="29"/>
      <c r="H2" s="29"/>
      <c r="I2"/>
      <c r="J2"/>
    </row>
    <row r="3" spans="2:10" ht="16.5" x14ac:dyDescent="0.3">
      <c r="B3" s="29"/>
      <c r="C3" s="48" t="s">
        <v>29</v>
      </c>
      <c r="D3" s="49"/>
      <c r="E3" s="48" t="s">
        <v>30</v>
      </c>
      <c r="F3" s="49"/>
      <c r="G3" s="48" t="s">
        <v>28</v>
      </c>
      <c r="H3" s="49"/>
      <c r="I3"/>
      <c r="J3"/>
    </row>
    <row r="4" spans="2:10" ht="16.5" x14ac:dyDescent="0.3">
      <c r="B4" s="14" t="s">
        <v>6</v>
      </c>
      <c r="C4" s="28" t="s">
        <v>47</v>
      </c>
      <c r="D4" s="28" t="s">
        <v>48</v>
      </c>
      <c r="E4" s="28" t="s">
        <v>47</v>
      </c>
      <c r="F4" s="28" t="s">
        <v>48</v>
      </c>
      <c r="G4" s="28" t="s">
        <v>47</v>
      </c>
      <c r="H4" s="28" t="s">
        <v>48</v>
      </c>
      <c r="I4"/>
      <c r="J4"/>
    </row>
    <row r="5" spans="2:10" ht="16.5" x14ac:dyDescent="0.3">
      <c r="B5" s="38" t="s">
        <v>44</v>
      </c>
      <c r="C5" s="27">
        <v>1</v>
      </c>
      <c r="D5" s="27">
        <v>17000</v>
      </c>
      <c r="E5" s="27" t="s">
        <v>2</v>
      </c>
      <c r="F5" s="27" t="s">
        <v>2</v>
      </c>
      <c r="G5" s="27" t="s">
        <v>2</v>
      </c>
      <c r="H5" s="27" t="s">
        <v>2</v>
      </c>
      <c r="I5"/>
      <c r="J5"/>
    </row>
    <row r="6" spans="2:10" ht="16.5" x14ac:dyDescent="0.3">
      <c r="B6" s="38" t="s">
        <v>45</v>
      </c>
      <c r="C6" s="27">
        <v>2</v>
      </c>
      <c r="D6" s="27">
        <v>14250</v>
      </c>
      <c r="E6" s="27">
        <v>1</v>
      </c>
      <c r="F6" s="27">
        <v>16800</v>
      </c>
      <c r="G6" s="27">
        <v>1</v>
      </c>
      <c r="H6" s="27">
        <v>12000</v>
      </c>
      <c r="I6"/>
      <c r="J6"/>
    </row>
    <row r="7" spans="2:10" ht="16.5" x14ac:dyDescent="0.3">
      <c r="B7" s="38" t="s">
        <v>46</v>
      </c>
      <c r="C7" s="27">
        <v>1</v>
      </c>
      <c r="D7" s="27">
        <v>14000</v>
      </c>
      <c r="E7" s="27">
        <v>1</v>
      </c>
      <c r="F7" s="27">
        <v>15000</v>
      </c>
      <c r="G7" s="27">
        <v>1</v>
      </c>
      <c r="H7" s="27">
        <v>13800</v>
      </c>
      <c r="I7"/>
      <c r="J7"/>
    </row>
    <row r="8" spans="2:10" ht="16.5" x14ac:dyDescent="0.3">
      <c r="B8" s="38" t="s">
        <v>1</v>
      </c>
      <c r="C8" s="27">
        <v>4</v>
      </c>
      <c r="D8" s="27">
        <v>14875</v>
      </c>
      <c r="E8" s="27">
        <v>2</v>
      </c>
      <c r="F8" s="27">
        <v>15900</v>
      </c>
      <c r="G8" s="27">
        <v>2</v>
      </c>
      <c r="H8" s="27">
        <v>12900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</row>
    <row r="12" spans="2:10" ht="16.5" x14ac:dyDescent="0.3">
      <c r="B12"/>
      <c r="C12"/>
      <c r="D12"/>
    </row>
    <row r="13" spans="2:10" ht="16.5" x14ac:dyDescent="0.3">
      <c r="B13"/>
      <c r="C13"/>
      <c r="D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도서가격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2024-06-09T23:55:25Z</dcterms:modified>
</cp:coreProperties>
</file>