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3. 유가희 회사\01. 자격검정센터\2024_자검\01. 출제\01. 출제\17. ITQ_12월_정기\10. 기출공지\112_엑셀\"/>
    </mc:Choice>
  </mc:AlternateContent>
  <bookViews>
    <workbookView xWindow="-120" yWindow="-120" windowWidth="29040" windowHeight="15720"/>
  </bookViews>
  <sheets>
    <sheet name="제1작업" sheetId="1" r:id="rId1"/>
    <sheet name="제2작업" sheetId="2" r:id="rId2"/>
    <sheet name="제3작업" sheetId="3" r:id="rId3"/>
    <sheet name="제4작업" sheetId="14" r:id="rId4"/>
  </sheets>
  <definedNames>
    <definedName name="_xlnm._FilterDatabase" localSheetId="1" hidden="1">제2작업!$B$2:$H$10</definedName>
    <definedName name="_xlnm.Criteria" localSheetId="1">제2작업!$B$14:$C$16</definedName>
    <definedName name="_xlnm.Extract" localSheetId="1">제2작업!$B$18:$E$18</definedName>
    <definedName name="업무구분">제1작업!$C$5:$C$12</definedName>
  </definedNames>
  <calcPr calcId="191029"/>
  <pivotCaches>
    <pivotCache cacheId="3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3" i="1" l="1"/>
  <c r="E14" i="1"/>
  <c r="E13" i="1"/>
  <c r="J14" i="1"/>
  <c r="J5" i="1"/>
  <c r="J6" i="1"/>
  <c r="J7" i="1"/>
  <c r="J8" i="1"/>
  <c r="J9" i="1"/>
  <c r="J10" i="1"/>
  <c r="J11" i="1"/>
  <c r="J12" i="1"/>
  <c r="I5" i="1"/>
  <c r="I6" i="1"/>
  <c r="I7" i="1"/>
  <c r="I8" i="1"/>
  <c r="I9" i="1"/>
  <c r="I10" i="1"/>
  <c r="I11" i="1"/>
  <c r="I12" i="1"/>
</calcChain>
</file>

<file path=xl/sharedStrings.xml><?xml version="1.0" encoding="utf-8"?>
<sst xmlns="http://schemas.openxmlformats.org/spreadsheetml/2006/main" count="125" uniqueCount="44">
  <si>
    <t>총합계</t>
  </si>
  <si>
    <t>**</t>
  </si>
  <si>
    <t>관리코드</t>
  </si>
  <si>
    <t>업무구분</t>
  </si>
  <si>
    <t>성명</t>
  </si>
  <si>
    <t>계약일</t>
  </si>
  <si>
    <t>총급여
(단위:원)</t>
  </si>
  <si>
    <t>순위</t>
  </si>
  <si>
    <t>근무지</t>
  </si>
  <si>
    <t>대전</t>
  </si>
  <si>
    <t>서울</t>
  </si>
  <si>
    <t>부산</t>
  </si>
  <si>
    <t>근무시간
(일)</t>
    <phoneticPr fontId="2" type="noConversion"/>
  </si>
  <si>
    <t>성별</t>
    <phoneticPr fontId="2" type="noConversion"/>
  </si>
  <si>
    <t>C3222</t>
  </si>
  <si>
    <t>C3222</t>
    <phoneticPr fontId="2" type="noConversion"/>
  </si>
  <si>
    <t>T2281</t>
    <phoneticPr fontId="2" type="noConversion"/>
  </si>
  <si>
    <t>A4352</t>
    <phoneticPr fontId="2" type="noConversion"/>
  </si>
  <si>
    <t>A4222</t>
    <phoneticPr fontId="2" type="noConversion"/>
  </si>
  <si>
    <t>C7271</t>
    <phoneticPr fontId="2" type="noConversion"/>
  </si>
  <si>
    <t>A3342</t>
    <phoneticPr fontId="2" type="noConversion"/>
  </si>
  <si>
    <t>V2242</t>
    <phoneticPr fontId="2" type="noConversion"/>
  </si>
  <si>
    <t>T5311</t>
    <phoneticPr fontId="2" type="noConversion"/>
  </si>
  <si>
    <t>박은진</t>
    <phoneticPr fontId="2" type="noConversion"/>
  </si>
  <si>
    <t>장은비</t>
    <phoneticPr fontId="2" type="noConversion"/>
  </si>
  <si>
    <t>김근호</t>
    <phoneticPr fontId="2" type="noConversion"/>
  </si>
  <si>
    <t>정지상</t>
    <phoneticPr fontId="2" type="noConversion"/>
  </si>
  <si>
    <t>김현희</t>
    <phoneticPr fontId="2" type="noConversion"/>
  </si>
  <si>
    <t>차시영</t>
    <phoneticPr fontId="2" type="noConversion"/>
  </si>
  <si>
    <t>정소민</t>
    <phoneticPr fontId="2" type="noConversion"/>
  </si>
  <si>
    <t>주민재</t>
    <phoneticPr fontId="2" type="noConversion"/>
  </si>
  <si>
    <t>회계</t>
    <phoneticPr fontId="2" type="noConversion"/>
  </si>
  <si>
    <t>디자인</t>
    <phoneticPr fontId="2" type="noConversion"/>
  </si>
  <si>
    <t>교육</t>
    <phoneticPr fontId="2" type="noConversion"/>
  </si>
  <si>
    <t>회계업무 파견 건수</t>
    <phoneticPr fontId="2" type="noConversion"/>
  </si>
  <si>
    <t>근무지</t>
    <phoneticPr fontId="2" type="noConversion"/>
  </si>
  <si>
    <t>&lt;=6000000</t>
    <phoneticPr fontId="2" type="noConversion"/>
  </si>
  <si>
    <t>2020년</t>
  </si>
  <si>
    <t>2021년</t>
  </si>
  <si>
    <t>2022년</t>
  </si>
  <si>
    <t>개수 : 성명</t>
  </si>
  <si>
    <t>평균 : 총급여(단위:원)</t>
  </si>
  <si>
    <t>교육업무 총급여(단위:원) 평균</t>
    <phoneticPr fontId="2" type="noConversion"/>
  </si>
  <si>
    <t>최대 총급여(단위:원)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</si>
</sst>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-* #,##0_-;\-* #,##0_-;_-* &quot;-&quot;_-;_-@_-"/>
    <numFmt numFmtId="176" formatCode="#,##0_ "/>
    <numFmt numFmtId="177" formatCode="#,##0&quot;명&quot;"/>
    <numFmt numFmtId="178" formatCode="#,##0&quot;H&quot;"/>
  </numFmts>
  <fonts count="4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4" fontId="3" fillId="0" borderId="3" xfId="0" applyNumberFormat="1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14" fontId="3" fillId="0" borderId="10" xfId="0" applyNumberFormat="1" applyFont="1" applyBorder="1" applyAlignment="1">
      <alignment horizontal="center" vertical="center"/>
    </xf>
    <xf numFmtId="0" fontId="0" fillId="0" borderId="0" xfId="0" pivotButton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/>
    </xf>
    <xf numFmtId="49" fontId="3" fillId="0" borderId="1" xfId="1" applyNumberFormat="1" applyFont="1" applyBorder="1" applyAlignment="1">
      <alignment horizontal="center" vertical="center"/>
    </xf>
    <xf numFmtId="49" fontId="3" fillId="0" borderId="10" xfId="1" applyNumberFormat="1" applyFont="1" applyBorder="1" applyAlignment="1">
      <alignment horizontal="center" vertical="center"/>
    </xf>
    <xf numFmtId="0" fontId="3" fillId="0" borderId="4" xfId="1" quotePrefix="1" applyNumberFormat="1" applyFont="1" applyBorder="1" applyAlignment="1">
      <alignment horizontal="center" vertical="center"/>
    </xf>
    <xf numFmtId="0" fontId="3" fillId="0" borderId="6" xfId="1" quotePrefix="1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 wrapText="1"/>
    </xf>
    <xf numFmtId="0" fontId="3" fillId="0" borderId="11" xfId="1" quotePrefix="1" applyNumberFormat="1" applyFont="1" applyBorder="1" applyAlignment="1">
      <alignment horizontal="center" vertical="center"/>
    </xf>
    <xf numFmtId="176" fontId="3" fillId="0" borderId="15" xfId="1" applyNumberFormat="1" applyFont="1" applyBorder="1" applyAlignment="1">
      <alignment horizontal="right" vertical="center"/>
    </xf>
    <xf numFmtId="41" fontId="3" fillId="0" borderId="10" xfId="1" applyFont="1" applyBorder="1" applyAlignment="1">
      <alignment horizontal="right" vertical="center"/>
    </xf>
    <xf numFmtId="41" fontId="3" fillId="0" borderId="16" xfId="1" applyFont="1" applyBorder="1" applyAlignment="1">
      <alignment horizontal="right" vertical="center"/>
    </xf>
    <xf numFmtId="41" fontId="3" fillId="0" borderId="11" xfId="1" applyFont="1" applyBorder="1" applyAlignment="1">
      <alignment horizontal="right" vertical="center"/>
    </xf>
    <xf numFmtId="41" fontId="0" fillId="0" borderId="0" xfId="0" applyNumberFormat="1" applyAlignment="1">
      <alignment horizontal="center" vertical="center"/>
    </xf>
    <xf numFmtId="41" fontId="3" fillId="0" borderId="3" xfId="1" applyFont="1" applyBorder="1" applyAlignment="1">
      <alignment horizontal="center" vertical="center"/>
    </xf>
    <xf numFmtId="41" fontId="3" fillId="0" borderId="1" xfId="1" applyFont="1" applyBorder="1" applyAlignment="1">
      <alignment horizontal="center" vertical="center"/>
    </xf>
    <xf numFmtId="41" fontId="3" fillId="0" borderId="10" xfId="1" applyFont="1" applyBorder="1" applyAlignment="1">
      <alignment horizontal="center" vertical="center"/>
    </xf>
    <xf numFmtId="41" fontId="3" fillId="0" borderId="0" xfId="0" applyNumberFormat="1" applyFo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41" fontId="3" fillId="0" borderId="3" xfId="1" applyFont="1" applyBorder="1" applyAlignment="1">
      <alignment horizontal="right" vertical="center"/>
    </xf>
    <xf numFmtId="41" fontId="3" fillId="0" borderId="1" xfId="1" applyFont="1" applyBorder="1" applyAlignment="1">
      <alignment horizontal="right" vertical="center"/>
    </xf>
    <xf numFmtId="177" fontId="3" fillId="0" borderId="0" xfId="0" applyNumberFormat="1" applyFont="1">
      <alignment vertical="center"/>
    </xf>
    <xf numFmtId="41" fontId="3" fillId="0" borderId="26" xfId="1" applyFont="1" applyFill="1" applyBorder="1" applyAlignment="1">
      <alignment horizontal="right" vertical="center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41" fontId="3" fillId="0" borderId="28" xfId="1" applyFont="1" applyFill="1" applyBorder="1" applyAlignment="1">
      <alignment horizontal="right" vertical="center"/>
    </xf>
    <xf numFmtId="178" fontId="3" fillId="0" borderId="3" xfId="1" applyNumberFormat="1" applyFont="1" applyBorder="1" applyAlignment="1">
      <alignment horizontal="right" vertical="center"/>
    </xf>
    <xf numFmtId="178" fontId="3" fillId="0" borderId="1" xfId="1" applyNumberFormat="1" applyFont="1" applyBorder="1" applyAlignment="1">
      <alignment horizontal="right" vertical="center"/>
    </xf>
    <xf numFmtId="178" fontId="3" fillId="0" borderId="10" xfId="1" applyNumberFormat="1" applyFont="1" applyBorder="1" applyAlignment="1">
      <alignment horizontal="right" vertical="center"/>
    </xf>
    <xf numFmtId="41" fontId="3" fillId="0" borderId="1" xfId="1" applyFont="1" applyFill="1" applyBorder="1" applyAlignment="1">
      <alignment horizontal="center" vertical="center"/>
    </xf>
    <xf numFmtId="178" fontId="3" fillId="0" borderId="1" xfId="1" applyNumberFormat="1" applyFont="1" applyFill="1" applyBorder="1" applyAlignment="1">
      <alignment horizontal="right" vertical="center"/>
    </xf>
    <xf numFmtId="49" fontId="3" fillId="0" borderId="24" xfId="1" applyNumberFormat="1" applyFont="1" applyFill="1" applyBorder="1" applyAlignment="1">
      <alignment horizontal="center" vertical="center"/>
    </xf>
    <xf numFmtId="49" fontId="3" fillId="0" borderId="27" xfId="1" applyNumberFormat="1" applyFont="1" applyFill="1" applyBorder="1" applyAlignment="1">
      <alignment horizontal="center" vertical="center"/>
    </xf>
    <xf numFmtId="41" fontId="3" fillId="0" borderId="19" xfId="1" applyFont="1" applyFill="1" applyBorder="1" applyAlignment="1">
      <alignment horizontal="center" vertical="center"/>
    </xf>
    <xf numFmtId="178" fontId="3" fillId="0" borderId="19" xfId="1" applyNumberFormat="1" applyFont="1" applyFill="1" applyBorder="1" applyAlignment="1">
      <alignment horizontal="right" vertical="center"/>
    </xf>
    <xf numFmtId="14" fontId="0" fillId="0" borderId="0" xfId="0" applyNumberFormat="1" applyAlignment="1">
      <alignment horizontal="left" vertical="center"/>
    </xf>
    <xf numFmtId="0" fontId="3" fillId="0" borderId="31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2">
    <cellStyle name="쉼표 [0]" xfId="1" builtinId="6"/>
    <cellStyle name="표준" xfId="0" builtinId="0"/>
  </cellStyles>
  <dxfs count="10">
    <dxf>
      <numFmt numFmtId="33" formatCode="_-* #,##0_-;\-* #,##0_-;_-* &quot;-&quot;_-;_-@_-"/>
    </dxf>
    <dxf>
      <alignment horizontal="center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numFmt numFmtId="178" formatCode="#,##0&quot;H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color rgb="FF0070C0"/>
      </font>
    </dxf>
    <dxf>
      <font>
        <b/>
        <i val="0"/>
        <color rgb="FF0070C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r>
              <a:rPr lang="ko-KR" sz="2000" b="1"/>
              <a:t>교육 및 디자인업무 파견 현황</a:t>
            </a:r>
          </a:p>
        </c:rich>
      </c:tx>
      <c:layout/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v>총급여(단위:원)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5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6282-455C-A488-1900AB6DE32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굴림" panose="020B0600000101010101" pitchFamily="50" charset="-127"/>
                    <a:ea typeface="굴림" panose="020B0600000101010101" pitchFamily="50" charset="-127"/>
                    <a:cs typeface="+mn-cs"/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(제1작업!$D$5:$D$6,제1작업!$D$8,제1작업!$D$10:$D$12)</c:f>
              <c:strCache>
                <c:ptCount val="6"/>
                <c:pt idx="0">
                  <c:v>박은진</c:v>
                </c:pt>
                <c:pt idx="1">
                  <c:v>주민재</c:v>
                </c:pt>
                <c:pt idx="2">
                  <c:v>차시영</c:v>
                </c:pt>
                <c:pt idx="3">
                  <c:v>장은비</c:v>
                </c:pt>
                <c:pt idx="4">
                  <c:v>김현희</c:v>
                </c:pt>
                <c:pt idx="5">
                  <c:v>정지상</c:v>
                </c:pt>
              </c:strCache>
            </c:strRef>
          </c:cat>
          <c:val>
            <c:numRef>
              <c:f>(제1작업!$H$5:$H$6,제1작업!$H$8,제1작업!$H$10:$H$12)</c:f>
              <c:numCache>
                <c:formatCode>_(* #,##0_);_(* \(#,##0\);_(* "-"_);_(@_)</c:formatCode>
                <c:ptCount val="6"/>
                <c:pt idx="0">
                  <c:v>8850000</c:v>
                </c:pt>
                <c:pt idx="1">
                  <c:v>5730000</c:v>
                </c:pt>
                <c:pt idx="2">
                  <c:v>6050000</c:v>
                </c:pt>
                <c:pt idx="3">
                  <c:v>8640000</c:v>
                </c:pt>
                <c:pt idx="4">
                  <c:v>5780000</c:v>
                </c:pt>
                <c:pt idx="5">
                  <c:v>9086000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282-455C-A488-1900AB6DE3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093938143"/>
        <c:axId val="2093938975"/>
      </c:barChart>
      <c:lineChart>
        <c:grouping val="standard"/>
        <c:varyColors val="0"/>
        <c:ser>
          <c:idx val="0"/>
          <c:order val="0"/>
          <c:tx>
            <c:v>근무시간(일)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diamond"/>
            <c:size val="10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(제1작업!$D$5:$D$6,제1작업!$D$8,제1작업!$D$10:$D$12)</c:f>
              <c:strCache>
                <c:ptCount val="6"/>
                <c:pt idx="0">
                  <c:v>박은진</c:v>
                </c:pt>
                <c:pt idx="1">
                  <c:v>주민재</c:v>
                </c:pt>
                <c:pt idx="2">
                  <c:v>차시영</c:v>
                </c:pt>
                <c:pt idx="3">
                  <c:v>장은비</c:v>
                </c:pt>
                <c:pt idx="4">
                  <c:v>김현희</c:v>
                </c:pt>
                <c:pt idx="5">
                  <c:v>정지상</c:v>
                </c:pt>
              </c:strCache>
            </c:strRef>
          </c:cat>
          <c:val>
            <c:numRef>
              <c:f>(제1작업!$G$5:$G$6,제1작업!$G$8,제1작업!$G$10:$G$12)</c:f>
              <c:numCache>
                <c:formatCode>#,##0"H"</c:formatCode>
                <c:ptCount val="6"/>
                <c:pt idx="0">
                  <c:v>6</c:v>
                </c:pt>
                <c:pt idx="1">
                  <c:v>5</c:v>
                </c:pt>
                <c:pt idx="2">
                  <c:v>5</c:v>
                </c:pt>
                <c:pt idx="3">
                  <c:v>6</c:v>
                </c:pt>
                <c:pt idx="4">
                  <c:v>4</c:v>
                </c:pt>
                <c:pt idx="5">
                  <c:v>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282-455C-A488-1900AB6DE3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3556895"/>
        <c:axId val="2093558975"/>
      </c:lineChart>
      <c:catAx>
        <c:axId val="20939381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2093938975"/>
        <c:crosses val="autoZero"/>
        <c:auto val="1"/>
        <c:lblAlgn val="ctr"/>
        <c:lblOffset val="100"/>
        <c:noMultiLvlLbl val="0"/>
      </c:catAx>
      <c:valAx>
        <c:axId val="20939389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prstDash val="dash"/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2093938143"/>
        <c:crosses val="autoZero"/>
        <c:crossBetween val="between"/>
      </c:valAx>
      <c:valAx>
        <c:axId val="2093558975"/>
        <c:scaling>
          <c:orientation val="minMax"/>
        </c:scaling>
        <c:delete val="0"/>
        <c:axPos val="r"/>
        <c:numFmt formatCode="#,##0&quot;H&quot;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2093556895"/>
        <c:crosses val="max"/>
        <c:crossBetween val="between"/>
        <c:majorUnit val="2"/>
      </c:valAx>
      <c:catAx>
        <c:axId val="2093556895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093558975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blipFill>
      <a:blip xmlns:r="http://schemas.openxmlformats.org/officeDocument/2006/relationships" r:embed="rId3"/>
      <a:tile tx="0" ty="0" sx="100000" sy="100000" flip="none" algn="tl"/>
    </a:blip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chemeClr val="tx1"/>
          </a:solidFill>
          <a:latin typeface="굴림" panose="020B0600000101010101" pitchFamily="50" charset="-127"/>
          <a:ea typeface="굴림" panose="020B0600000101010101" pitchFamily="50" charset="-127"/>
        </a:defRPr>
      </a:pPr>
      <a:endParaRPr lang="ko-KR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0</xdr:row>
      <xdr:rowOff>122649</xdr:rowOff>
    </xdr:from>
    <xdr:to>
      <xdr:col>6</xdr:col>
      <xdr:colOff>548640</xdr:colOff>
      <xdr:row>2</xdr:row>
      <xdr:rowOff>170274</xdr:rowOff>
    </xdr:to>
    <xdr:sp macro="" textlink="">
      <xdr:nvSpPr>
        <xdr:cNvPr id="4" name="사각형: 잘린 위쪽 모서리 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169545" y="122649"/>
          <a:ext cx="4745355" cy="611505"/>
        </a:xfrm>
        <a:prstGeom prst="trapezoid">
          <a:avLst/>
        </a:prstGeom>
        <a:solidFill>
          <a:srgbClr val="FFFF00"/>
        </a:solidFill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ko-KR" altLang="en-US" sz="2400" b="1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전문인력 파견업무 현황</a:t>
          </a:r>
        </a:p>
      </xdr:txBody>
    </xdr:sp>
    <xdr:clientData/>
  </xdr:twoCellAnchor>
  <xdr:twoCellAnchor>
    <xdr:from>
      <xdr:col>7</xdr:col>
      <xdr:colOff>9525</xdr:colOff>
      <xdr:row>0</xdr:row>
      <xdr:rowOff>104775</xdr:rowOff>
    </xdr:from>
    <xdr:to>
      <xdr:col>10</xdr:col>
      <xdr:colOff>9525</xdr:colOff>
      <xdr:row>2</xdr:row>
      <xdr:rowOff>200025</xdr:rowOff>
    </xdr:to>
    <xdr:pic>
      <xdr:nvPicPr>
        <xdr:cNvPr id="6" name="그림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72100" y="104775"/>
          <a:ext cx="2686050" cy="704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48375"/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0.6492</cdr:x>
      <cdr:y>0.11804</cdr:y>
    </cdr:from>
    <cdr:to>
      <cdr:x>0.77672</cdr:x>
      <cdr:y>0.18952</cdr:y>
    </cdr:to>
    <cdr:sp macro="" textlink="">
      <cdr:nvSpPr>
        <cdr:cNvPr id="2" name="말풍선: 모서리가 둥근 사각형 1">
          <a:extLst xmlns:a="http://schemas.openxmlformats.org/drawingml/2006/main">
            <a:ext uri="{FF2B5EF4-FFF2-40B4-BE49-F238E27FC236}">
              <a16:creationId xmlns:a16="http://schemas.microsoft.com/office/drawing/2014/main" id="{E1782C7B-B046-4F3C-95FA-37F2E8CB566C}"/>
            </a:ext>
          </a:extLst>
        </cdr:cNvPr>
        <cdr:cNvSpPr/>
      </cdr:nvSpPr>
      <cdr:spPr>
        <a:xfrm xmlns:a="http://schemas.openxmlformats.org/drawingml/2006/main">
          <a:off x="6032938" y="716456"/>
          <a:ext cx="1185063" cy="433867"/>
        </a:xfrm>
        <a:prstGeom xmlns:a="http://schemas.openxmlformats.org/drawingml/2006/main" prst="wedgeRoundRectCallout">
          <a:avLst>
            <a:gd name="adj1" fmla="val 88266"/>
            <a:gd name="adj2" fmla="val -12373"/>
            <a:gd name="adj3" fmla="val 16667"/>
          </a:avLst>
        </a:prstGeom>
        <a:solidFill xmlns:a="http://schemas.openxmlformats.org/drawingml/2006/main">
          <a:schemeClr val="bg1"/>
        </a:solidFill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ko-KR" altLang="en-US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최대 총급여</a:t>
          </a:r>
          <a:endParaRPr lang="ko-KR">
            <a:solidFill>
              <a:schemeClr val="tx1"/>
            </a:solidFill>
            <a:latin typeface="굴림" panose="020B0600000101010101" pitchFamily="50" charset="-127"/>
            <a:ea typeface="굴림" panose="020B0600000101010101" pitchFamily="50" charset="-127"/>
          </a:endParaRPr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ser" refreshedDate="45603.640315277778" createdVersion="7" refreshedVersion="7" minRefreshableVersion="3" recordCount="8">
  <cacheSource type="worksheet">
    <worksheetSource ref="B4:H12" sheet="제1작업"/>
  </cacheSource>
  <cacheFields count="7">
    <cacheField name="관리코드" numFmtId="0">
      <sharedItems/>
    </cacheField>
    <cacheField name="업무구분" numFmtId="0">
      <sharedItems/>
    </cacheField>
    <cacheField name="성명" numFmtId="49">
      <sharedItems/>
    </cacheField>
    <cacheField name="근무지" numFmtId="41">
      <sharedItems count="3">
        <s v="서울"/>
        <s v="대전"/>
        <s v="부산"/>
      </sharedItems>
    </cacheField>
    <cacheField name="계약일" numFmtId="14">
      <sharedItems containsSemiMixedTypes="0" containsNonDate="0" containsDate="1" containsString="0" minDate="2020-03-20T00:00:00" maxDate="2022-12-21T00:00:00" count="7">
        <d v="2020-03-20T00:00:00"/>
        <d v="2021-02-20T00:00:00"/>
        <d v="2022-11-20T00:00:00"/>
        <d v="2021-07-20T00:00:00"/>
        <d v="2020-05-20T00:00:00"/>
        <d v="2022-12-20T00:00:00"/>
        <d v="2021-09-20T00:00:00"/>
      </sharedItems>
      <fieldGroup base="4">
        <rangePr groupBy="years" startDate="2020-03-20T00:00:00" endDate="2022-12-21T00:00:00"/>
        <groupItems count="5">
          <s v="&lt;2020-03-20"/>
          <s v="2020년"/>
          <s v="2021년"/>
          <s v="2022년"/>
          <s v="&gt;2022-12-21"/>
        </groupItems>
      </fieldGroup>
    </cacheField>
    <cacheField name="근무시간_x000a_(일)" numFmtId="178">
      <sharedItems containsSemiMixedTypes="0" containsString="0" containsNumber="1" containsInteger="1" minValue="4" maxValue="7"/>
    </cacheField>
    <cacheField name="총급여_x000a_(단위:원)" numFmtId="41">
      <sharedItems containsSemiMixedTypes="0" containsString="0" containsNumber="1" containsInteger="1" minValue="5730000" maxValue="9086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">
  <r>
    <s v="C3222"/>
    <s v="교육"/>
    <s v="박은진"/>
    <x v="0"/>
    <x v="0"/>
    <n v="6"/>
    <n v="8850000"/>
  </r>
  <r>
    <s v="T2281"/>
    <s v="디자인"/>
    <s v="주민재"/>
    <x v="1"/>
    <x v="1"/>
    <n v="5"/>
    <n v="5730000"/>
  </r>
  <r>
    <s v="A4352"/>
    <s v="회계"/>
    <s v="정소민"/>
    <x v="2"/>
    <x v="2"/>
    <n v="6"/>
    <n v="7656000"/>
  </r>
  <r>
    <s v="A4222"/>
    <s v="디자인"/>
    <s v="차시영"/>
    <x v="1"/>
    <x v="3"/>
    <n v="5"/>
    <n v="6050000"/>
  </r>
  <r>
    <s v="C7271"/>
    <s v="회계"/>
    <s v="김근호"/>
    <x v="1"/>
    <x v="4"/>
    <n v="5"/>
    <n v="6500000"/>
  </r>
  <r>
    <s v="A3342"/>
    <s v="교육"/>
    <s v="장은비"/>
    <x v="2"/>
    <x v="5"/>
    <n v="6"/>
    <n v="8640000"/>
  </r>
  <r>
    <s v="V2242"/>
    <s v="교육"/>
    <s v="김현희"/>
    <x v="0"/>
    <x v="2"/>
    <n v="4"/>
    <n v="5780000"/>
  </r>
  <r>
    <s v="T5311"/>
    <s v="디자인"/>
    <s v="정지상"/>
    <x v="1"/>
    <x v="6"/>
    <n v="7"/>
    <n v="9086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피벗 테이블1" cacheId="3" applyNumberFormats="0" applyBorderFormats="0" applyFontFormats="0" applyPatternFormats="0" applyAlignmentFormats="0" applyWidthHeightFormats="1" dataCaption="값" missingCaption="**" updatedVersion="7" minRefreshableVersion="3" useAutoFormatting="1" colGrandTotals="0" itemPrintTitles="1" mergeItem="1" createdVersion="7" indent="0" outline="1" outlineData="1" multipleFieldFilters="0" rowHeaderCaption="계약일" colHeaderCaption="근무지">
  <location ref="B2:H8" firstHeaderRow="1" firstDataRow="3" firstDataCol="1"/>
  <pivotFields count="7">
    <pivotField showAll="0"/>
    <pivotField showAll="0"/>
    <pivotField dataField="1" showAll="0"/>
    <pivotField axis="axisCol" showAll="0" sortType="descending">
      <items count="4">
        <item x="0"/>
        <item x="2"/>
        <item x="1"/>
        <item t="default"/>
      </items>
    </pivotField>
    <pivotField axis="axisRow" numFmtId="14" showAll="0">
      <items count="6">
        <item x="0"/>
        <item x="1"/>
        <item x="2"/>
        <item x="3"/>
        <item x="4"/>
        <item t="default"/>
      </items>
    </pivotField>
    <pivotField numFmtId="178" showAll="0"/>
    <pivotField dataField="1" numFmtId="41" showAll="0"/>
  </pivotFields>
  <rowFields count="1">
    <field x="4"/>
  </rowFields>
  <rowItems count="4">
    <i>
      <x v="1"/>
    </i>
    <i>
      <x v="2"/>
    </i>
    <i>
      <x v="3"/>
    </i>
    <i t="grand">
      <x/>
    </i>
  </rowItems>
  <colFields count="2">
    <field x="3"/>
    <field x="-2"/>
  </colFields>
  <colItems count="6">
    <i>
      <x/>
      <x/>
    </i>
    <i r="1" i="1">
      <x v="1"/>
    </i>
    <i>
      <x v="1"/>
      <x/>
    </i>
    <i r="1" i="1">
      <x v="1"/>
    </i>
    <i>
      <x v="2"/>
      <x/>
    </i>
    <i r="1" i="1">
      <x v="1"/>
    </i>
  </colItems>
  <dataFields count="2">
    <dataField name="개수 : 성명" fld="2" subtotal="count" baseField="0" baseItem="0"/>
    <dataField name="평균 : 총급여(단위:원)" fld="6" subtotal="average" baseField="4" baseItem="1"/>
  </dataFields>
  <formats count="2">
    <format dxfId="1">
      <pivotArea outline="0" collapsedLevelsAreSubtotals="1" fieldPosition="0"/>
    </format>
    <format dxfId="0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id="1" name="표1" displayName="표1" ref="B18:E22" totalsRowShown="0" headerRowDxfId="7" tableBorderDxfId="6">
  <autoFilter ref="B18:E22"/>
  <tableColumns count="4">
    <tableColumn id="1" name="성명" dataDxfId="5" dataCellStyle="쉼표 [0]"/>
    <tableColumn id="2" name="근무지" dataDxfId="4" dataCellStyle="쉼표 [0]"/>
    <tableColumn id="3" name="근무시간_x000a_(일)" dataDxfId="3" dataCellStyle="쉼표 [0]"/>
    <tableColumn id="4" name="총급여_x000a_(단위:원)" dataDxfId="2" dataCellStyle="쉼표 [0]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0"/>
  <sheetViews>
    <sheetView showGridLines="0" tabSelected="1" zoomScaleNormal="100" workbookViewId="0">
      <selection activeCell="G25" sqref="G25"/>
    </sheetView>
  </sheetViews>
  <sheetFormatPr defaultColWidth="9" defaultRowHeight="13.5" x14ac:dyDescent="0.3"/>
  <cols>
    <col min="1" max="1" width="1.625" style="1" customWidth="1"/>
    <col min="2" max="2" width="10.25" style="1" customWidth="1"/>
    <col min="3" max="3" width="12.375" style="1" bestFit="1" customWidth="1"/>
    <col min="4" max="4" width="9.25" style="1" customWidth="1"/>
    <col min="5" max="5" width="11.5" style="1" customWidth="1"/>
    <col min="6" max="6" width="13.125" style="1" customWidth="1"/>
    <col min="7" max="7" width="12.25" style="1" customWidth="1"/>
    <col min="8" max="8" width="13.75" style="1" bestFit="1" customWidth="1"/>
    <col min="9" max="10" width="11.5" style="1" customWidth="1"/>
    <col min="11" max="11" width="9" style="1"/>
    <col min="12" max="12" width="9.875" style="1" customWidth="1"/>
    <col min="13" max="16384" width="9" style="1"/>
  </cols>
  <sheetData>
    <row r="1" spans="2:10" ht="24" customHeight="1" x14ac:dyDescent="0.3"/>
    <row r="2" spans="2:10" ht="24" customHeight="1" x14ac:dyDescent="0.3"/>
    <row r="3" spans="2:10" ht="24" customHeight="1" thickBot="1" x14ac:dyDescent="0.35"/>
    <row r="4" spans="2:10" ht="27.75" thickBot="1" x14ac:dyDescent="0.35">
      <c r="B4" s="5" t="s">
        <v>2</v>
      </c>
      <c r="C4" s="7" t="s">
        <v>3</v>
      </c>
      <c r="D4" s="7" t="s">
        <v>4</v>
      </c>
      <c r="E4" s="7" t="s">
        <v>8</v>
      </c>
      <c r="F4" s="6" t="s">
        <v>5</v>
      </c>
      <c r="G4" s="7" t="s">
        <v>12</v>
      </c>
      <c r="H4" s="7" t="s">
        <v>6</v>
      </c>
      <c r="I4" s="7" t="s">
        <v>7</v>
      </c>
      <c r="J4" s="8" t="s">
        <v>13</v>
      </c>
    </row>
    <row r="5" spans="2:10" ht="19.149999999999999" customHeight="1" x14ac:dyDescent="0.3">
      <c r="B5" s="9" t="s">
        <v>15</v>
      </c>
      <c r="C5" s="21" t="s">
        <v>33</v>
      </c>
      <c r="D5" s="16" t="s">
        <v>23</v>
      </c>
      <c r="E5" s="29" t="s">
        <v>10</v>
      </c>
      <c r="F5" s="12">
        <v>43910</v>
      </c>
      <c r="G5" s="43">
        <v>6</v>
      </c>
      <c r="H5" s="35">
        <v>8850000</v>
      </c>
      <c r="I5" s="29">
        <f t="shared" ref="I5:I12" si="0">IF(_xlfn.RANK.EQ(H5,$H$5:$H$12)&lt;=3,_xlfn.RANK.EQ(H5,$H$5:$H$12),"")</f>
        <v>2</v>
      </c>
      <c r="J5" s="19" t="str">
        <f t="shared" ref="J5:J12" si="1">CHOOSE(RIGHT(B5,1),"남성","여성")</f>
        <v>여성</v>
      </c>
    </row>
    <row r="6" spans="2:10" ht="19.149999999999999" customHeight="1" x14ac:dyDescent="0.3">
      <c r="B6" s="2" t="s">
        <v>16</v>
      </c>
      <c r="C6" s="11" t="s">
        <v>32</v>
      </c>
      <c r="D6" s="17" t="s">
        <v>30</v>
      </c>
      <c r="E6" s="30" t="s">
        <v>9</v>
      </c>
      <c r="F6" s="13">
        <v>44247</v>
      </c>
      <c r="G6" s="44">
        <v>5</v>
      </c>
      <c r="H6" s="36">
        <v>5730000</v>
      </c>
      <c r="I6" s="30" t="str">
        <f t="shared" si="0"/>
        <v/>
      </c>
      <c r="J6" s="20" t="str">
        <f t="shared" si="1"/>
        <v>남성</v>
      </c>
    </row>
    <row r="7" spans="2:10" ht="19.149999999999999" customHeight="1" x14ac:dyDescent="0.3">
      <c r="B7" s="2" t="s">
        <v>17</v>
      </c>
      <c r="C7" s="11" t="s">
        <v>31</v>
      </c>
      <c r="D7" s="17" t="s">
        <v>29</v>
      </c>
      <c r="E7" s="30" t="s">
        <v>11</v>
      </c>
      <c r="F7" s="13">
        <v>44885</v>
      </c>
      <c r="G7" s="44">
        <v>6</v>
      </c>
      <c r="H7" s="36">
        <v>7656000</v>
      </c>
      <c r="I7" s="30" t="str">
        <f t="shared" si="0"/>
        <v/>
      </c>
      <c r="J7" s="20" t="str">
        <f t="shared" si="1"/>
        <v>여성</v>
      </c>
    </row>
    <row r="8" spans="2:10" ht="19.149999999999999" customHeight="1" x14ac:dyDescent="0.3">
      <c r="B8" s="2" t="s">
        <v>18</v>
      </c>
      <c r="C8" s="11" t="s">
        <v>32</v>
      </c>
      <c r="D8" s="17" t="s">
        <v>28</v>
      </c>
      <c r="E8" s="30" t="s">
        <v>9</v>
      </c>
      <c r="F8" s="13">
        <v>44397</v>
      </c>
      <c r="G8" s="44">
        <v>5</v>
      </c>
      <c r="H8" s="36">
        <v>6050000</v>
      </c>
      <c r="I8" s="30" t="str">
        <f t="shared" si="0"/>
        <v/>
      </c>
      <c r="J8" s="20" t="str">
        <f t="shared" si="1"/>
        <v>여성</v>
      </c>
    </row>
    <row r="9" spans="2:10" ht="19.149999999999999" customHeight="1" x14ac:dyDescent="0.3">
      <c r="B9" s="2" t="s">
        <v>19</v>
      </c>
      <c r="C9" s="11" t="s">
        <v>31</v>
      </c>
      <c r="D9" s="17" t="s">
        <v>25</v>
      </c>
      <c r="E9" s="30" t="s">
        <v>9</v>
      </c>
      <c r="F9" s="13">
        <v>43971</v>
      </c>
      <c r="G9" s="44">
        <v>5</v>
      </c>
      <c r="H9" s="36">
        <v>6500000</v>
      </c>
      <c r="I9" s="30" t="str">
        <f t="shared" si="0"/>
        <v/>
      </c>
      <c r="J9" s="20" t="str">
        <f t="shared" si="1"/>
        <v>남성</v>
      </c>
    </row>
    <row r="10" spans="2:10" ht="19.149999999999999" customHeight="1" x14ac:dyDescent="0.3">
      <c r="B10" s="2" t="s">
        <v>20</v>
      </c>
      <c r="C10" s="11" t="s">
        <v>33</v>
      </c>
      <c r="D10" s="17" t="s">
        <v>24</v>
      </c>
      <c r="E10" s="30" t="s">
        <v>11</v>
      </c>
      <c r="F10" s="13">
        <v>44915</v>
      </c>
      <c r="G10" s="44">
        <v>6</v>
      </c>
      <c r="H10" s="36">
        <v>8640000</v>
      </c>
      <c r="I10" s="30">
        <f t="shared" si="0"/>
        <v>3</v>
      </c>
      <c r="J10" s="20" t="str">
        <f t="shared" si="1"/>
        <v>여성</v>
      </c>
    </row>
    <row r="11" spans="2:10" ht="19.149999999999999" customHeight="1" x14ac:dyDescent="0.3">
      <c r="B11" s="2" t="s">
        <v>21</v>
      </c>
      <c r="C11" s="11" t="s">
        <v>33</v>
      </c>
      <c r="D11" s="17" t="s">
        <v>27</v>
      </c>
      <c r="E11" s="30" t="s">
        <v>10</v>
      </c>
      <c r="F11" s="13">
        <v>44885</v>
      </c>
      <c r="G11" s="44">
        <v>4</v>
      </c>
      <c r="H11" s="36">
        <v>5780000</v>
      </c>
      <c r="I11" s="30" t="str">
        <f t="shared" si="0"/>
        <v/>
      </c>
      <c r="J11" s="20" t="str">
        <f t="shared" si="1"/>
        <v>여성</v>
      </c>
    </row>
    <row r="12" spans="2:10" ht="19.149999999999999" customHeight="1" thickBot="1" x14ac:dyDescent="0.35">
      <c r="B12" s="10" t="s">
        <v>22</v>
      </c>
      <c r="C12" s="3" t="s">
        <v>32</v>
      </c>
      <c r="D12" s="18" t="s">
        <v>26</v>
      </c>
      <c r="E12" s="31" t="s">
        <v>9</v>
      </c>
      <c r="F12" s="14">
        <v>44459</v>
      </c>
      <c r="G12" s="45">
        <v>7</v>
      </c>
      <c r="H12" s="25">
        <v>9086000</v>
      </c>
      <c r="I12" s="31">
        <f t="shared" si="0"/>
        <v>1</v>
      </c>
      <c r="J12" s="23" t="str">
        <f t="shared" si="1"/>
        <v>남성</v>
      </c>
    </row>
    <row r="13" spans="2:10" ht="19.149999999999999" customHeight="1" x14ac:dyDescent="0.3">
      <c r="B13" s="53" t="s">
        <v>42</v>
      </c>
      <c r="C13" s="54"/>
      <c r="D13" s="55"/>
      <c r="E13" s="24">
        <f>ROUNDDOWN(DAVERAGE(B4:H12,7,C4:C5),-4)</f>
        <v>7750000</v>
      </c>
      <c r="F13" s="56"/>
      <c r="G13" s="58" t="s">
        <v>43</v>
      </c>
      <c r="H13" s="54"/>
      <c r="I13" s="55"/>
      <c r="J13" s="26">
        <f>MAX(H5:H12)</f>
        <v>9086000</v>
      </c>
    </row>
    <row r="14" spans="2:10" ht="19.149999999999999" customHeight="1" thickBot="1" x14ac:dyDescent="0.35">
      <c r="B14" s="59" t="s">
        <v>34</v>
      </c>
      <c r="C14" s="60"/>
      <c r="D14" s="61"/>
      <c r="E14" s="25" t="str">
        <f>COUNTIF(업무구분,"회계")&amp;"건"</f>
        <v>2건</v>
      </c>
      <c r="F14" s="57"/>
      <c r="G14" s="22" t="s">
        <v>2</v>
      </c>
      <c r="H14" s="3" t="s">
        <v>14</v>
      </c>
      <c r="I14" s="4" t="s">
        <v>35</v>
      </c>
      <c r="J14" s="27" t="str">
        <f>VLOOKUP(H14,$B$4:$H$12,4,FALSE)</f>
        <v>서울</v>
      </c>
    </row>
    <row r="18" spans="4:8" x14ac:dyDescent="0.3">
      <c r="D18" s="32"/>
    </row>
    <row r="19" spans="4:8" x14ac:dyDescent="0.3">
      <c r="H19" s="37"/>
    </row>
    <row r="20" spans="4:8" ht="31.5" customHeight="1" x14ac:dyDescent="0.3"/>
  </sheetData>
  <sortState ref="A6:J12">
    <sortCondition ref="A5:A12"/>
  </sortState>
  <mergeCells count="4">
    <mergeCell ref="B13:D13"/>
    <mergeCell ref="B14:D14"/>
    <mergeCell ref="G13:I13"/>
    <mergeCell ref="F13:F14"/>
  </mergeCells>
  <phoneticPr fontId="2" type="noConversion"/>
  <conditionalFormatting sqref="B5:J12">
    <cfRule type="expression" dxfId="9" priority="1">
      <formula>$H5&gt;=8000000</formula>
    </cfRule>
  </conditionalFormatting>
  <dataValidations count="1">
    <dataValidation type="list" allowBlank="1" showInputMessage="1" showErrorMessage="1" sqref="H14">
      <formula1>$B$5:$B$12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2"/>
  <sheetViews>
    <sheetView showGridLines="0" zoomScaleNormal="100" workbookViewId="0">
      <selection activeCell="H22" sqref="H22"/>
    </sheetView>
  </sheetViews>
  <sheetFormatPr defaultColWidth="9" defaultRowHeight="13.5" x14ac:dyDescent="0.3"/>
  <cols>
    <col min="1" max="1" width="1.625" style="1" customWidth="1"/>
    <col min="2" max="2" width="10.25" style="1" customWidth="1"/>
    <col min="3" max="3" width="12.375" style="1" bestFit="1" customWidth="1"/>
    <col min="4" max="4" width="9.25" style="1" customWidth="1"/>
    <col min="5" max="5" width="11.5" style="1" customWidth="1"/>
    <col min="6" max="6" width="13.125" style="1" customWidth="1"/>
    <col min="7" max="7" width="12.25" style="1" customWidth="1"/>
    <col min="8" max="8" width="13.75" style="1" bestFit="1" customWidth="1"/>
    <col min="9" max="16384" width="9" style="1"/>
  </cols>
  <sheetData>
    <row r="1" spans="2:8" ht="14.25" thickBot="1" x14ac:dyDescent="0.35"/>
    <row r="2" spans="2:8" ht="27.75" thickBot="1" x14ac:dyDescent="0.35">
      <c r="B2" s="5" t="s">
        <v>2</v>
      </c>
      <c r="C2" s="7" t="s">
        <v>3</v>
      </c>
      <c r="D2" s="7" t="s">
        <v>4</v>
      </c>
      <c r="E2" s="7" t="s">
        <v>8</v>
      </c>
      <c r="F2" s="6" t="s">
        <v>5</v>
      </c>
      <c r="G2" s="7" t="s">
        <v>12</v>
      </c>
      <c r="H2" s="7" t="s">
        <v>6</v>
      </c>
    </row>
    <row r="3" spans="2:8" x14ac:dyDescent="0.3">
      <c r="B3" s="9" t="s">
        <v>15</v>
      </c>
      <c r="C3" s="21" t="s">
        <v>33</v>
      </c>
      <c r="D3" s="16" t="s">
        <v>23</v>
      </c>
      <c r="E3" s="29" t="s">
        <v>10</v>
      </c>
      <c r="F3" s="12">
        <v>43910</v>
      </c>
      <c r="G3" s="43">
        <v>6</v>
      </c>
      <c r="H3" s="35">
        <v>8850000</v>
      </c>
    </row>
    <row r="4" spans="2:8" x14ac:dyDescent="0.3">
      <c r="B4" s="2" t="s">
        <v>16</v>
      </c>
      <c r="C4" s="11" t="s">
        <v>32</v>
      </c>
      <c r="D4" s="17" t="s">
        <v>30</v>
      </c>
      <c r="E4" s="30" t="s">
        <v>9</v>
      </c>
      <c r="F4" s="13">
        <v>44247</v>
      </c>
      <c r="G4" s="44">
        <v>5</v>
      </c>
      <c r="H4" s="36">
        <v>5730000</v>
      </c>
    </row>
    <row r="5" spans="2:8" x14ac:dyDescent="0.3">
      <c r="B5" s="2" t="s">
        <v>17</v>
      </c>
      <c r="C5" s="11" t="s">
        <v>31</v>
      </c>
      <c r="D5" s="17" t="s">
        <v>29</v>
      </c>
      <c r="E5" s="30" t="s">
        <v>11</v>
      </c>
      <c r="F5" s="13">
        <v>44885</v>
      </c>
      <c r="G5" s="44">
        <v>6</v>
      </c>
      <c r="H5" s="36">
        <v>7656000</v>
      </c>
    </row>
    <row r="6" spans="2:8" x14ac:dyDescent="0.3">
      <c r="B6" s="2" t="s">
        <v>18</v>
      </c>
      <c r="C6" s="11" t="s">
        <v>32</v>
      </c>
      <c r="D6" s="17" t="s">
        <v>28</v>
      </c>
      <c r="E6" s="30" t="s">
        <v>9</v>
      </c>
      <c r="F6" s="13">
        <v>44397</v>
      </c>
      <c r="G6" s="44">
        <v>5</v>
      </c>
      <c r="H6" s="36">
        <v>6050000</v>
      </c>
    </row>
    <row r="7" spans="2:8" x14ac:dyDescent="0.3">
      <c r="B7" s="2" t="s">
        <v>19</v>
      </c>
      <c r="C7" s="11" t="s">
        <v>31</v>
      </c>
      <c r="D7" s="17" t="s">
        <v>25</v>
      </c>
      <c r="E7" s="30" t="s">
        <v>9</v>
      </c>
      <c r="F7" s="13">
        <v>43971</v>
      </c>
      <c r="G7" s="44">
        <v>5</v>
      </c>
      <c r="H7" s="36">
        <v>6500000</v>
      </c>
    </row>
    <row r="8" spans="2:8" x14ac:dyDescent="0.3">
      <c r="B8" s="2" t="s">
        <v>20</v>
      </c>
      <c r="C8" s="11" t="s">
        <v>33</v>
      </c>
      <c r="D8" s="17" t="s">
        <v>24</v>
      </c>
      <c r="E8" s="30" t="s">
        <v>11</v>
      </c>
      <c r="F8" s="13">
        <v>44915</v>
      </c>
      <c r="G8" s="44">
        <v>6</v>
      </c>
      <c r="H8" s="36">
        <v>8640000</v>
      </c>
    </row>
    <row r="9" spans="2:8" x14ac:dyDescent="0.3">
      <c r="B9" s="2" t="s">
        <v>21</v>
      </c>
      <c r="C9" s="11" t="s">
        <v>33</v>
      </c>
      <c r="D9" s="17" t="s">
        <v>27</v>
      </c>
      <c r="E9" s="30" t="s">
        <v>10</v>
      </c>
      <c r="F9" s="13">
        <v>44885</v>
      </c>
      <c r="G9" s="44">
        <v>4</v>
      </c>
      <c r="H9" s="36">
        <v>5780000</v>
      </c>
    </row>
    <row r="10" spans="2:8" ht="14.25" thickBot="1" x14ac:dyDescent="0.35">
      <c r="B10" s="10" t="s">
        <v>22</v>
      </c>
      <c r="C10" s="3" t="s">
        <v>32</v>
      </c>
      <c r="D10" s="18" t="s">
        <v>26</v>
      </c>
      <c r="E10" s="31" t="s">
        <v>9</v>
      </c>
      <c r="F10" s="14">
        <v>44459</v>
      </c>
      <c r="G10" s="45">
        <v>7</v>
      </c>
      <c r="H10" s="25">
        <v>9086000</v>
      </c>
    </row>
    <row r="13" spans="2:8" ht="14.25" thickBot="1" x14ac:dyDescent="0.35"/>
    <row r="14" spans="2:8" ht="27" x14ac:dyDescent="0.3">
      <c r="B14" s="7" t="s">
        <v>3</v>
      </c>
      <c r="C14" s="7" t="s">
        <v>6</v>
      </c>
    </row>
    <row r="15" spans="2:8" x14ac:dyDescent="0.3">
      <c r="B15" s="1" t="s">
        <v>31</v>
      </c>
    </row>
    <row r="16" spans="2:8" x14ac:dyDescent="0.3">
      <c r="C16" s="1" t="s">
        <v>36</v>
      </c>
    </row>
    <row r="18" spans="2:5" ht="27" x14ac:dyDescent="0.3">
      <c r="B18" s="39" t="s">
        <v>4</v>
      </c>
      <c r="C18" s="40" t="s">
        <v>8</v>
      </c>
      <c r="D18" s="40" t="s">
        <v>12</v>
      </c>
      <c r="E18" s="41" t="s">
        <v>6</v>
      </c>
    </row>
    <row r="19" spans="2:5" x14ac:dyDescent="0.3">
      <c r="B19" s="48" t="s">
        <v>30</v>
      </c>
      <c r="C19" s="46" t="s">
        <v>9</v>
      </c>
      <c r="D19" s="47">
        <v>5</v>
      </c>
      <c r="E19" s="38">
        <v>5730000</v>
      </c>
    </row>
    <row r="20" spans="2:5" x14ac:dyDescent="0.3">
      <c r="B20" s="48" t="s">
        <v>29</v>
      </c>
      <c r="C20" s="46" t="s">
        <v>11</v>
      </c>
      <c r="D20" s="47">
        <v>6</v>
      </c>
      <c r="E20" s="38">
        <v>7656000</v>
      </c>
    </row>
    <row r="21" spans="2:5" x14ac:dyDescent="0.3">
      <c r="B21" s="48" t="s">
        <v>25</v>
      </c>
      <c r="C21" s="46" t="s">
        <v>9</v>
      </c>
      <c r="D21" s="47">
        <v>5</v>
      </c>
      <c r="E21" s="38">
        <v>6500000</v>
      </c>
    </row>
    <row r="22" spans="2:5" x14ac:dyDescent="0.3">
      <c r="B22" s="49" t="s">
        <v>27</v>
      </c>
      <c r="C22" s="50" t="s">
        <v>10</v>
      </c>
      <c r="D22" s="51">
        <v>4</v>
      </c>
      <c r="E22" s="42">
        <v>5780000</v>
      </c>
    </row>
  </sheetData>
  <phoneticPr fontId="2" type="noConversion"/>
  <conditionalFormatting sqref="B3:H10">
    <cfRule type="expression" dxfId="8" priority="1">
      <formula>$H3&gt;=8000000</formula>
    </cfRule>
  </conditionalFormatting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9"/>
  <sheetViews>
    <sheetView zoomScaleNormal="100" workbookViewId="0">
      <selection activeCell="F19" sqref="F19"/>
    </sheetView>
  </sheetViews>
  <sheetFormatPr defaultColWidth="9" defaultRowHeight="13.5" x14ac:dyDescent="0.3"/>
  <cols>
    <col min="1" max="1" width="1.625" style="1" customWidth="1"/>
    <col min="2" max="3" width="10.75" style="1" bestFit="1" customWidth="1"/>
    <col min="4" max="4" width="20" style="1" bestFit="1" customWidth="1"/>
    <col min="5" max="5" width="10.25" style="1" bestFit="1" customWidth="1"/>
    <col min="6" max="6" width="20" style="1" bestFit="1" customWidth="1"/>
    <col min="7" max="7" width="10.25" style="1" bestFit="1" customWidth="1"/>
    <col min="8" max="8" width="20" style="1" bestFit="1" customWidth="1"/>
    <col min="9" max="9" width="14.875" style="1" bestFit="1" customWidth="1"/>
    <col min="10" max="10" width="16.875" style="1" bestFit="1" customWidth="1"/>
    <col min="11" max="16384" width="9" style="1"/>
  </cols>
  <sheetData>
    <row r="1" spans="2:10" ht="19.5" customHeight="1" x14ac:dyDescent="0.3"/>
    <row r="2" spans="2:10" ht="19.5" customHeight="1" x14ac:dyDescent="0.3">
      <c r="B2" s="34"/>
      <c r="C2" s="15" t="s">
        <v>8</v>
      </c>
      <c r="D2" s="34"/>
      <c r="E2" s="34"/>
      <c r="F2" s="34"/>
      <c r="G2" s="34"/>
      <c r="H2" s="34"/>
      <c r="I2"/>
      <c r="J2"/>
    </row>
    <row r="3" spans="2:10" ht="19.5" customHeight="1" x14ac:dyDescent="0.3">
      <c r="B3" s="34"/>
      <c r="C3" s="62" t="s">
        <v>10</v>
      </c>
      <c r="D3" s="63"/>
      <c r="E3" s="62" t="s">
        <v>11</v>
      </c>
      <c r="F3" s="63"/>
      <c r="G3" s="62" t="s">
        <v>9</v>
      </c>
      <c r="H3" s="63"/>
      <c r="I3"/>
      <c r="J3"/>
    </row>
    <row r="4" spans="2:10" ht="19.5" customHeight="1" x14ac:dyDescent="0.3">
      <c r="B4" s="15" t="s">
        <v>5</v>
      </c>
      <c r="C4" s="33" t="s">
        <v>40</v>
      </c>
      <c r="D4" s="33" t="s">
        <v>41</v>
      </c>
      <c r="E4" s="33" t="s">
        <v>40</v>
      </c>
      <c r="F4" s="33" t="s">
        <v>41</v>
      </c>
      <c r="G4" s="33" t="s">
        <v>40</v>
      </c>
      <c r="H4" s="33" t="s">
        <v>41</v>
      </c>
      <c r="I4"/>
      <c r="J4"/>
    </row>
    <row r="5" spans="2:10" ht="19.5" customHeight="1" x14ac:dyDescent="0.3">
      <c r="B5" s="52" t="s">
        <v>37</v>
      </c>
      <c r="C5" s="28">
        <v>1</v>
      </c>
      <c r="D5" s="28">
        <v>8850000</v>
      </c>
      <c r="E5" s="28" t="s">
        <v>1</v>
      </c>
      <c r="F5" s="28" t="s">
        <v>1</v>
      </c>
      <c r="G5" s="28">
        <v>1</v>
      </c>
      <c r="H5" s="28">
        <v>6500000</v>
      </c>
      <c r="I5"/>
      <c r="J5"/>
    </row>
    <row r="6" spans="2:10" ht="19.5" customHeight="1" x14ac:dyDescent="0.3">
      <c r="B6" s="52" t="s">
        <v>38</v>
      </c>
      <c r="C6" s="28" t="s">
        <v>1</v>
      </c>
      <c r="D6" s="28" t="s">
        <v>1</v>
      </c>
      <c r="E6" s="28" t="s">
        <v>1</v>
      </c>
      <c r="F6" s="28" t="s">
        <v>1</v>
      </c>
      <c r="G6" s="28">
        <v>3</v>
      </c>
      <c r="H6" s="28">
        <v>6955333.333333333</v>
      </c>
      <c r="I6"/>
      <c r="J6"/>
    </row>
    <row r="7" spans="2:10" ht="19.5" customHeight="1" x14ac:dyDescent="0.3">
      <c r="B7" s="52" t="s">
        <v>39</v>
      </c>
      <c r="C7" s="28">
        <v>1</v>
      </c>
      <c r="D7" s="28">
        <v>5780000</v>
      </c>
      <c r="E7" s="28">
        <v>2</v>
      </c>
      <c r="F7" s="28">
        <v>8148000</v>
      </c>
      <c r="G7" s="28" t="s">
        <v>1</v>
      </c>
      <c r="H7" s="28" t="s">
        <v>1</v>
      </c>
      <c r="I7"/>
      <c r="J7"/>
    </row>
    <row r="8" spans="2:10" ht="19.5" customHeight="1" x14ac:dyDescent="0.3">
      <c r="B8" s="52" t="s">
        <v>0</v>
      </c>
      <c r="C8" s="28">
        <v>2</v>
      </c>
      <c r="D8" s="28">
        <v>7315000</v>
      </c>
      <c r="E8" s="28">
        <v>2</v>
      </c>
      <c r="F8" s="28">
        <v>8148000</v>
      </c>
      <c r="G8" s="28">
        <v>4</v>
      </c>
      <c r="H8" s="28">
        <v>6841500</v>
      </c>
      <c r="I8"/>
      <c r="J8"/>
    </row>
    <row r="9" spans="2:10" ht="16.5" x14ac:dyDescent="0.3">
      <c r="B9"/>
      <c r="C9"/>
      <c r="D9"/>
    </row>
    <row r="10" spans="2:10" ht="16.5" x14ac:dyDescent="0.3">
      <c r="B10"/>
      <c r="C10"/>
      <c r="D10"/>
    </row>
    <row r="11" spans="2:10" ht="16.5" x14ac:dyDescent="0.3">
      <c r="B11"/>
      <c r="C11"/>
      <c r="D11"/>
    </row>
    <row r="12" spans="2:10" ht="16.5" x14ac:dyDescent="0.3">
      <c r="B12"/>
      <c r="C12"/>
      <c r="D12"/>
    </row>
    <row r="13" spans="2:10" ht="16.5" x14ac:dyDescent="0.3">
      <c r="B13"/>
      <c r="C13"/>
      <c r="D13"/>
    </row>
    <row r="14" spans="2:10" ht="16.5" x14ac:dyDescent="0.3">
      <c r="B14"/>
      <c r="C14"/>
      <c r="D14"/>
    </row>
    <row r="15" spans="2:10" ht="16.5" x14ac:dyDescent="0.3">
      <c r="B15"/>
      <c r="C15"/>
      <c r="D15"/>
    </row>
    <row r="16" spans="2:10" ht="16.5" x14ac:dyDescent="0.3">
      <c r="B16"/>
      <c r="C16"/>
      <c r="D16"/>
    </row>
    <row r="17" spans="2:4" ht="16.5" x14ac:dyDescent="0.3">
      <c r="B17"/>
      <c r="C17"/>
      <c r="D17"/>
    </row>
    <row r="18" spans="2:4" ht="16.5" x14ac:dyDescent="0.3">
      <c r="B18"/>
      <c r="C18"/>
      <c r="D18"/>
    </row>
    <row r="19" spans="2:4" ht="16.5" x14ac:dyDescent="0.3">
      <c r="B19"/>
      <c r="C19"/>
      <c r="D19"/>
    </row>
  </sheetData>
  <mergeCells count="3">
    <mergeCell ref="C3:D3"/>
    <mergeCell ref="E3:F3"/>
    <mergeCell ref="G3:H3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워크시트</vt:lpstr>
      </vt:variant>
      <vt:variant>
        <vt:i4>3</vt:i4>
      </vt:variant>
      <vt:variant>
        <vt:lpstr>차트</vt:lpstr>
      </vt:variant>
      <vt:variant>
        <vt:i4>1</vt:i4>
      </vt:variant>
      <vt:variant>
        <vt:lpstr>이름이 지정된 범위</vt:lpstr>
      </vt:variant>
      <vt:variant>
        <vt:i4>3</vt:i4>
      </vt:variant>
    </vt:vector>
  </HeadingPairs>
  <TitlesOfParts>
    <vt:vector size="7" baseType="lpstr">
      <vt:lpstr>제1작업</vt:lpstr>
      <vt:lpstr>제2작업</vt:lpstr>
      <vt:lpstr>제3작업</vt:lpstr>
      <vt:lpstr>제4작업</vt:lpstr>
      <vt:lpstr>제2작업!Criteria</vt:lpstr>
      <vt:lpstr>제2작업!Extract</vt:lpstr>
      <vt:lpstr>업무구분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KPC</cp:lastModifiedBy>
  <dcterms:created xsi:type="dcterms:W3CDTF">2019-10-10T06:12:49Z</dcterms:created>
  <dcterms:modified xsi:type="dcterms:W3CDTF">2024-12-16T00:00:45Z</dcterms:modified>
</cp:coreProperties>
</file>