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02 업무\11 마케팅 관련(인스타유튜브)\2024\컴퓨터활용능력1급실기\실습파일\"/>
    </mc:Choice>
  </mc:AlternateContent>
  <xr:revisionPtr revIDLastSave="0" documentId="13_ncr:1_{27B048DE-C1DD-4378-8E36-283EEE148E93}" xr6:coauthVersionLast="47" xr6:coauthVersionMax="47" xr10:uidLastSave="{00000000-0000-0000-0000-000000000000}"/>
  <bookViews>
    <workbookView xWindow="-110" yWindow="-110" windowWidth="38620" windowHeight="21360" xr2:uid="{00000000-000D-0000-FFFF-FFFF00000000}"/>
  </bookViews>
  <sheets>
    <sheet name="기타-1" sheetId="3" r:id="rId1"/>
    <sheet name="기타-2" sheetId="2" r:id="rId2"/>
    <sheet name="기타-3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E42" i="2" l="1"/>
  <c r="E41" i="2"/>
  <c r="D38" i="2"/>
</calcChain>
</file>

<file path=xl/sharedStrings.xml><?xml version="1.0" encoding="utf-8"?>
<sst xmlns="http://schemas.openxmlformats.org/spreadsheetml/2006/main" count="329" uniqueCount="194">
  <si>
    <t>[표1]</t>
    <phoneticPr fontId="2" type="noConversion"/>
  </si>
  <si>
    <t>기준일 :</t>
    <phoneticPr fontId="2" type="noConversion"/>
  </si>
  <si>
    <t>구분</t>
    <phoneticPr fontId="2" type="noConversion"/>
  </si>
  <si>
    <t>대상</t>
    <phoneticPr fontId="2" type="noConversion"/>
  </si>
  <si>
    <t>성명</t>
  </si>
  <si>
    <t>이벤트주차</t>
    <phoneticPr fontId="2" type="noConversion"/>
  </si>
  <si>
    <t>이벤트날짜</t>
    <phoneticPr fontId="2" type="noConversion"/>
  </si>
  <si>
    <t>참가인원</t>
    <phoneticPr fontId="2" type="noConversion"/>
  </si>
  <si>
    <t>참가비</t>
    <phoneticPr fontId="2" type="noConversion"/>
  </si>
  <si>
    <t>비고</t>
    <phoneticPr fontId="2" type="noConversion"/>
  </si>
  <si>
    <t>회원</t>
    <phoneticPr fontId="2" type="noConversion"/>
  </si>
  <si>
    <t>어르신</t>
    <phoneticPr fontId="2" type="noConversion"/>
  </si>
  <si>
    <t>박연</t>
  </si>
  <si>
    <t>청소년</t>
    <phoneticPr fontId="2" type="noConversion"/>
  </si>
  <si>
    <t>이순신</t>
  </si>
  <si>
    <t>비회원</t>
    <phoneticPr fontId="2" type="noConversion"/>
  </si>
  <si>
    <t>주부</t>
    <phoneticPr fontId="2" type="noConversion"/>
  </si>
  <si>
    <t>성삼문</t>
  </si>
  <si>
    <t>송시열</t>
  </si>
  <si>
    <t>직장인</t>
    <phoneticPr fontId="2" type="noConversion"/>
  </si>
  <si>
    <t>지석영</t>
  </si>
  <si>
    <t>회원</t>
    <phoneticPr fontId="2" type="noConversion"/>
  </si>
  <si>
    <t>임꺽정</t>
  </si>
  <si>
    <t>회원</t>
    <phoneticPr fontId="2" type="noConversion"/>
  </si>
  <si>
    <t>어르신</t>
    <phoneticPr fontId="2" type="noConversion"/>
  </si>
  <si>
    <t>성춘향</t>
  </si>
  <si>
    <t>어린이</t>
    <phoneticPr fontId="2" type="noConversion"/>
  </si>
  <si>
    <t>홍영식</t>
  </si>
  <si>
    <t>권율</t>
  </si>
  <si>
    <t>직장인</t>
    <phoneticPr fontId="2" type="noConversion"/>
  </si>
  <si>
    <t>안정복</t>
  </si>
  <si>
    <t>김시습</t>
  </si>
  <si>
    <t>한용운</t>
  </si>
  <si>
    <t>정약용</t>
  </si>
  <si>
    <t>임원이</t>
    <phoneticPr fontId="2" type="noConversion"/>
  </si>
  <si>
    <t>주부</t>
    <phoneticPr fontId="2" type="noConversion"/>
  </si>
  <si>
    <t>이구름</t>
    <phoneticPr fontId="2" type="noConversion"/>
  </si>
  <si>
    <t>김중건</t>
    <phoneticPr fontId="2" type="noConversion"/>
  </si>
  <si>
    <t>비회원</t>
    <phoneticPr fontId="2" type="noConversion"/>
  </si>
  <si>
    <t>배사공</t>
    <phoneticPr fontId="2" type="noConversion"/>
  </si>
  <si>
    <t>김진상</t>
    <phoneticPr fontId="2" type="noConversion"/>
  </si>
  <si>
    <t>청소년</t>
    <phoneticPr fontId="2" type="noConversion"/>
  </si>
  <si>
    <t>고진웅</t>
    <phoneticPr fontId="2" type="noConversion"/>
  </si>
  <si>
    <t>비회원</t>
    <phoneticPr fontId="2" type="noConversion"/>
  </si>
  <si>
    <t>안대훈</t>
    <phoneticPr fontId="2" type="noConversion"/>
  </si>
  <si>
    <t>민병욱</t>
    <phoneticPr fontId="2" type="noConversion"/>
  </si>
  <si>
    <t>김솔오</t>
    <phoneticPr fontId="2" type="noConversion"/>
  </si>
  <si>
    <t>오덕우</t>
    <phoneticPr fontId="2" type="noConversion"/>
  </si>
  <si>
    <t>청소년</t>
    <phoneticPr fontId="2" type="noConversion"/>
  </si>
  <si>
    <t>한마식</t>
    <phoneticPr fontId="2" type="noConversion"/>
  </si>
  <si>
    <t>김은소</t>
    <phoneticPr fontId="2" type="noConversion"/>
  </si>
  <si>
    <t>어린이</t>
    <phoneticPr fontId="2" type="noConversion"/>
  </si>
  <si>
    <t>임채빈</t>
    <phoneticPr fontId="2" type="noConversion"/>
  </si>
  <si>
    <t>한아름</t>
    <phoneticPr fontId="2" type="noConversion"/>
  </si>
  <si>
    <t>유벼리</t>
    <phoneticPr fontId="2" type="noConversion"/>
  </si>
  <si>
    <t>강한후</t>
    <phoneticPr fontId="2" type="noConversion"/>
  </si>
  <si>
    <t>설진성</t>
    <phoneticPr fontId="2" type="noConversion"/>
  </si>
  <si>
    <t>박호영</t>
    <phoneticPr fontId="2" type="noConversion"/>
  </si>
  <si>
    <t>※</t>
  </si>
  <si>
    <t/>
  </si>
  <si>
    <t>[표1]</t>
    <phoneticPr fontId="2" type="noConversion"/>
  </si>
  <si>
    <t>구매일</t>
    <phoneticPr fontId="2" type="noConversion"/>
  </si>
  <si>
    <t>구분코드</t>
    <phoneticPr fontId="2" type="noConversion"/>
  </si>
  <si>
    <t>비품코드</t>
    <phoneticPr fontId="2" type="noConversion"/>
  </si>
  <si>
    <t>비품명</t>
    <phoneticPr fontId="2" type="noConversion"/>
  </si>
  <si>
    <t>취득원가</t>
    <phoneticPr fontId="2" type="noConversion"/>
  </si>
  <si>
    <t>내용연수</t>
    <phoneticPr fontId="2" type="noConversion"/>
  </si>
  <si>
    <t>잔존가치</t>
    <phoneticPr fontId="2" type="noConversion"/>
  </si>
  <si>
    <t>감가상각비</t>
    <phoneticPr fontId="2" type="noConversion"/>
  </si>
  <si>
    <t>비고</t>
    <phoneticPr fontId="2" type="noConversion"/>
  </si>
  <si>
    <t>A4583C</t>
  </si>
  <si>
    <t>프린터</t>
    <phoneticPr fontId="2" type="noConversion"/>
  </si>
  <si>
    <t>B4163C</t>
  </si>
  <si>
    <t>컴퓨터</t>
    <phoneticPr fontId="2" type="noConversion"/>
  </si>
  <si>
    <t>C5988N</t>
  </si>
  <si>
    <t>에어컨</t>
    <phoneticPr fontId="2" type="noConversion"/>
  </si>
  <si>
    <t>D2625K</t>
  </si>
  <si>
    <t>책상</t>
    <phoneticPr fontId="2" type="noConversion"/>
  </si>
  <si>
    <t>E0187K</t>
  </si>
  <si>
    <t>쇼파</t>
    <phoneticPr fontId="2" type="noConversion"/>
  </si>
  <si>
    <t>A4809N</t>
  </si>
  <si>
    <t>냉온풍기</t>
    <phoneticPr fontId="2" type="noConversion"/>
  </si>
  <si>
    <t>B9774N</t>
  </si>
  <si>
    <t>에어컨</t>
    <phoneticPr fontId="2" type="noConversion"/>
  </si>
  <si>
    <t>E8614K</t>
  </si>
  <si>
    <t>의자</t>
    <phoneticPr fontId="2" type="noConversion"/>
  </si>
  <si>
    <t>A1286C</t>
  </si>
  <si>
    <t>컴퓨터</t>
    <phoneticPr fontId="2" type="noConversion"/>
  </si>
  <si>
    <t>D5938C</t>
  </si>
  <si>
    <t>복합기</t>
    <phoneticPr fontId="2" type="noConversion"/>
  </si>
  <si>
    <t>E0990N</t>
  </si>
  <si>
    <t>전기히터</t>
    <phoneticPr fontId="2" type="noConversion"/>
  </si>
  <si>
    <t>D5474K</t>
  </si>
  <si>
    <t>책상</t>
    <phoneticPr fontId="2" type="noConversion"/>
  </si>
  <si>
    <t>B6485K</t>
  </si>
  <si>
    <t>C7921N</t>
  </si>
  <si>
    <t>전기히터</t>
    <phoneticPr fontId="2" type="noConversion"/>
  </si>
  <si>
    <t>B2839C</t>
  </si>
  <si>
    <t>스캐너</t>
    <phoneticPr fontId="2" type="noConversion"/>
  </si>
  <si>
    <t>C8958C</t>
  </si>
  <si>
    <t>C4016N</t>
  </si>
  <si>
    <t>냉온풍기</t>
    <phoneticPr fontId="2" type="noConversion"/>
  </si>
  <si>
    <t>B5593K</t>
  </si>
  <si>
    <t>의자</t>
    <phoneticPr fontId="2" type="noConversion"/>
  </si>
  <si>
    <t>D2591N</t>
  </si>
  <si>
    <t>전기히터</t>
    <phoneticPr fontId="2" type="noConversion"/>
  </si>
  <si>
    <t>E2469K</t>
  </si>
  <si>
    <t>쇼파</t>
    <phoneticPr fontId="2" type="noConversion"/>
  </si>
  <si>
    <t>A1840C</t>
  </si>
  <si>
    <t>C7798N</t>
  </si>
  <si>
    <t>D7039K</t>
  </si>
  <si>
    <t>의자</t>
    <phoneticPr fontId="2" type="noConversion"/>
  </si>
  <si>
    <t>D9051C</t>
  </si>
  <si>
    <t>컴퓨터</t>
    <phoneticPr fontId="2" type="noConversion"/>
  </si>
  <si>
    <t>E2409N</t>
  </si>
  <si>
    <t>선풍기</t>
    <phoneticPr fontId="2" type="noConversion"/>
  </si>
  <si>
    <t>A9332K</t>
  </si>
  <si>
    <t>쇼파</t>
    <phoneticPr fontId="2" type="noConversion"/>
  </si>
  <si>
    <t>A4713C</t>
  </si>
  <si>
    <t>프린터</t>
    <phoneticPr fontId="2" type="noConversion"/>
  </si>
  <si>
    <t>B9656K</t>
  </si>
  <si>
    <t>테이블</t>
    <phoneticPr fontId="2" type="noConversion"/>
  </si>
  <si>
    <t>[표2]</t>
    <phoneticPr fontId="2" type="noConversion"/>
  </si>
  <si>
    <t>부서코드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</si>
  <si>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</si>
  <si>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</si>
  <si>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</si>
  <si>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</si>
  <si>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</si>
  <si>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부서</t>
    <phoneticPr fontId="2" type="noConversion"/>
  </si>
  <si>
    <t>기획부</t>
    <phoneticPr fontId="2" type="noConversion"/>
  </si>
  <si>
    <t>영업부</t>
    <phoneticPr fontId="2" type="noConversion"/>
  </si>
  <si>
    <t>인사부</t>
    <phoneticPr fontId="2" type="noConversion"/>
  </si>
  <si>
    <t>홍보부</t>
    <phoneticPr fontId="2" type="noConversion"/>
  </si>
  <si>
    <t>총무부</t>
    <phoneticPr fontId="2" type="noConversion"/>
  </si>
  <si>
    <t>[표5]</t>
    <phoneticPr fontId="2" type="noConversion"/>
  </si>
  <si>
    <t>컴퓨터/복합기 감가상각비 평균</t>
    <phoneticPr fontId="2" type="noConversion"/>
  </si>
  <si>
    <t>비품명</t>
    <phoneticPr fontId="2" type="noConversion"/>
  </si>
  <si>
    <t>최빈수</t>
    <phoneticPr fontId="2" type="noConversion"/>
  </si>
  <si>
    <t>컴퓨터</t>
    <phoneticPr fontId="2" type="noConversion"/>
  </si>
  <si>
    <t>복합기</t>
    <phoneticPr fontId="2" type="noConversion"/>
  </si>
  <si>
    <t>전자제품</t>
  </si>
  <si>
    <t>가구</t>
  </si>
  <si>
    <t>기획부-프린터</t>
  </si>
  <si>
    <t>영업부-컴퓨터</t>
  </si>
  <si>
    <t>인사부-에어컨</t>
  </si>
  <si>
    <t>홍보부-책상</t>
  </si>
  <si>
    <t>총무부-쇼파</t>
  </si>
  <si>
    <t>기획부-냉온풍기</t>
  </si>
  <si>
    <t>영업부-에어컨</t>
  </si>
  <si>
    <t>총무부-의자</t>
  </si>
  <si>
    <t>기획부-컴퓨터</t>
  </si>
  <si>
    <t>홍보부-복합기</t>
  </si>
  <si>
    <t>총무부-전기히터</t>
  </si>
  <si>
    <t>영업부-쇼파</t>
  </si>
  <si>
    <t>인사부-전기히터</t>
  </si>
  <si>
    <t>영업부-스캐너</t>
  </si>
  <si>
    <t>인사부-프린터</t>
  </si>
  <si>
    <t>인사부-냉온풍기</t>
  </si>
  <si>
    <t>영업부-의자</t>
  </si>
  <si>
    <t>홍보부-전기히터</t>
  </si>
  <si>
    <t>기획부-복합기</t>
  </si>
  <si>
    <t>홍보부-의자</t>
  </si>
  <si>
    <t>홍보부-컴퓨터</t>
  </si>
  <si>
    <t>총무부-선풍기</t>
  </si>
  <si>
    <t>기획부-쇼파</t>
  </si>
  <si>
    <t>영업부-테이블</t>
  </si>
  <si>
    <t>[표1]</t>
    <phoneticPr fontId="2" type="noConversion"/>
  </si>
  <si>
    <t>지역</t>
    <phoneticPr fontId="2" type="noConversion"/>
  </si>
  <si>
    <t>포지션</t>
    <phoneticPr fontId="2" type="noConversion"/>
  </si>
  <si>
    <t>실적</t>
    <phoneticPr fontId="2" type="noConversion"/>
  </si>
  <si>
    <t>연봉</t>
    <phoneticPr fontId="2" type="noConversion"/>
  </si>
  <si>
    <t>계약시작일</t>
    <phoneticPr fontId="2" type="noConversion"/>
  </si>
  <si>
    <t>계약종료일</t>
    <phoneticPr fontId="2" type="noConversion"/>
  </si>
  <si>
    <t>총수입</t>
    <phoneticPr fontId="2" type="noConversion"/>
  </si>
  <si>
    <t>인상된연봉</t>
    <phoneticPr fontId="2" type="noConversion"/>
  </si>
  <si>
    <t>연소득</t>
    <phoneticPr fontId="2" type="noConversion"/>
  </si>
  <si>
    <t>서울1</t>
    <phoneticPr fontId="2" type="noConversion"/>
  </si>
  <si>
    <t>타자</t>
    <phoneticPr fontId="2" type="noConversion"/>
  </si>
  <si>
    <t>안양</t>
    <phoneticPr fontId="2" type="noConversion"/>
  </si>
  <si>
    <t>투수</t>
    <phoneticPr fontId="2" type="noConversion"/>
  </si>
  <si>
    <t>인천</t>
    <phoneticPr fontId="2" type="noConversion"/>
  </si>
  <si>
    <t>외야수</t>
    <phoneticPr fontId="2" type="noConversion"/>
  </si>
  <si>
    <t>서울2</t>
    <phoneticPr fontId="2" type="noConversion"/>
  </si>
  <si>
    <t>인천</t>
    <phoneticPr fontId="2" type="noConversion"/>
  </si>
  <si>
    <t>서울2</t>
    <phoneticPr fontId="2" type="noConversion"/>
  </si>
  <si>
    <t>수원</t>
    <phoneticPr fontId="2" type="noConversion"/>
  </si>
  <si>
    <t>내야수</t>
    <phoneticPr fontId="2" type="noConversion"/>
  </si>
  <si>
    <t>투수</t>
    <phoneticPr fontId="2" type="noConversion"/>
  </si>
  <si>
    <t>안양</t>
    <phoneticPr fontId="2" type="noConversion"/>
  </si>
  <si>
    <t>외야수</t>
    <phoneticPr fontId="2" type="noConversion"/>
  </si>
  <si>
    <t>서울1</t>
    <phoneticPr fontId="2" type="noConversion"/>
  </si>
  <si>
    <t>타자</t>
    <phoneticPr fontId="2" type="noConversion"/>
  </si>
  <si>
    <t>안양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</si>
</sst>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[$-F800]dddd\,\ mmmm\ dd\,\ yyyy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2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 wrapText="1"/>
    </xf>
    <xf numFmtId="0" fontId="0" fillId="0" borderId="1" xfId="0" applyBorder="1">
      <alignment vertical="center"/>
    </xf>
    <xf numFmtId="176" fontId="0" fillId="0" borderId="1" xfId="0" applyNumberFormat="1" applyBorder="1" applyAlignment="1">
      <alignment horizontal="center" vertical="center"/>
    </xf>
    <xf numFmtId="41" fontId="0" fillId="0" borderId="1" xfId="1" applyFont="1" applyBorder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41" fontId="0" fillId="0" borderId="0" xfId="1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_계산작업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I24"/>
  <sheetViews>
    <sheetView tabSelected="1" workbookViewId="0"/>
  </sheetViews>
  <sheetFormatPr defaultRowHeight="17" x14ac:dyDescent="0.45"/>
  <cols>
    <col min="2" max="2" width="13" bestFit="1" customWidth="1"/>
    <col min="3" max="4" width="9" customWidth="1"/>
    <col min="5" max="5" width="12.33203125" customWidth="1"/>
    <col min="6" max="6" width="12.25" customWidth="1"/>
    <col min="7" max="7" width="12" customWidth="1"/>
    <col min="8" max="8" width="11" bestFit="1" customWidth="1"/>
  </cols>
  <sheetData>
    <row r="1" spans="1:9" x14ac:dyDescent="0.45">
      <c r="A1" t="s">
        <v>167</v>
      </c>
    </row>
    <row r="2" spans="1:9" x14ac:dyDescent="0.45">
      <c r="A2" s="3" t="s">
        <v>168</v>
      </c>
      <c r="B2" s="3" t="s">
        <v>169</v>
      </c>
      <c r="C2" s="3" t="s">
        <v>170</v>
      </c>
      <c r="D2" s="3" t="s">
        <v>171</v>
      </c>
      <c r="E2" s="3" t="s">
        <v>172</v>
      </c>
      <c r="F2" s="3" t="s">
        <v>173</v>
      </c>
      <c r="G2" s="11" t="s">
        <v>174</v>
      </c>
      <c r="H2" s="10" t="s">
        <v>175</v>
      </c>
      <c r="I2" s="10" t="s">
        <v>176</v>
      </c>
    </row>
    <row r="3" spans="1:9" x14ac:dyDescent="0.45">
      <c r="A3" s="3" t="s">
        <v>177</v>
      </c>
      <c r="B3" s="3" t="s">
        <v>178</v>
      </c>
      <c r="C3" s="6">
        <v>0.48799999999999999</v>
      </c>
      <c r="D3" s="8">
        <v>3700</v>
      </c>
      <c r="E3" s="16">
        <v>44144</v>
      </c>
      <c r="F3" s="16">
        <v>45605</v>
      </c>
      <c r="G3" s="3" t="str">
        <f>TEXT(QUOTIENT(_xlfn.DAYS(F3,E3),30)*(D3/12),"#,##0천원")</f>
        <v>14,800천원</v>
      </c>
      <c r="H3" s="8">
        <v>1000</v>
      </c>
      <c r="I3" s="8">
        <v>4700</v>
      </c>
    </row>
    <row r="4" spans="1:9" x14ac:dyDescent="0.45">
      <c r="A4" s="3" t="s">
        <v>179</v>
      </c>
      <c r="B4" s="3" t="s">
        <v>180</v>
      </c>
      <c r="C4" s="6">
        <v>0.23499999999999999</v>
      </c>
      <c r="D4" s="8">
        <v>5500</v>
      </c>
      <c r="E4" s="16">
        <v>42270</v>
      </c>
      <c r="F4" s="16">
        <v>43731</v>
      </c>
      <c r="G4" s="3" t="str">
        <f t="shared" ref="G4:G24" si="0">TEXT(QUOTIENT(_xlfn.DAYS(F4,E4),30)*(D4/12),"#,##0천원")</f>
        <v>22,000천원</v>
      </c>
      <c r="H4" s="8">
        <v>3000</v>
      </c>
      <c r="I4" s="8">
        <v>6000</v>
      </c>
    </row>
    <row r="5" spans="1:9" x14ac:dyDescent="0.45">
      <c r="A5" s="3" t="s">
        <v>181</v>
      </c>
      <c r="B5" s="3" t="s">
        <v>182</v>
      </c>
      <c r="C5" s="6">
        <v>0.35599999999999998</v>
      </c>
      <c r="D5" s="8">
        <v>14500</v>
      </c>
      <c r="E5" s="16">
        <v>42477</v>
      </c>
      <c r="F5" s="16">
        <v>43938</v>
      </c>
      <c r="G5" s="3" t="str">
        <f t="shared" si="0"/>
        <v>58,000천원</v>
      </c>
      <c r="H5" s="8">
        <v>10000</v>
      </c>
      <c r="I5" s="8">
        <v>15000</v>
      </c>
    </row>
    <row r="6" spans="1:9" x14ac:dyDescent="0.45">
      <c r="A6" s="3" t="s">
        <v>183</v>
      </c>
      <c r="B6" s="3" t="s">
        <v>178</v>
      </c>
      <c r="C6" s="6">
        <v>0.42899999999999999</v>
      </c>
      <c r="D6" s="8">
        <v>9400</v>
      </c>
      <c r="E6" s="16">
        <v>43115</v>
      </c>
      <c r="F6" s="16">
        <v>44576</v>
      </c>
      <c r="G6" s="3" t="str">
        <f t="shared" si="0"/>
        <v>37,600천원</v>
      </c>
      <c r="H6" s="8">
        <v>4000</v>
      </c>
      <c r="I6" s="8">
        <v>10400</v>
      </c>
    </row>
    <row r="7" spans="1:9" x14ac:dyDescent="0.45">
      <c r="A7" s="3" t="s">
        <v>181</v>
      </c>
      <c r="B7" s="3" t="s">
        <v>178</v>
      </c>
      <c r="C7" s="6">
        <v>0.33400000000000002</v>
      </c>
      <c r="D7" s="8">
        <v>4200</v>
      </c>
      <c r="E7" s="16">
        <v>42097</v>
      </c>
      <c r="F7" s="16">
        <v>43558</v>
      </c>
      <c r="G7" s="3" t="str">
        <f t="shared" si="0"/>
        <v>16,800천원</v>
      </c>
      <c r="H7" s="8">
        <v>2000</v>
      </c>
      <c r="I7" s="8">
        <v>4700</v>
      </c>
    </row>
    <row r="8" spans="1:9" x14ac:dyDescent="0.45">
      <c r="A8" s="3" t="s">
        <v>183</v>
      </c>
      <c r="B8" s="3" t="s">
        <v>180</v>
      </c>
      <c r="C8" s="6">
        <v>0.19500000000000001</v>
      </c>
      <c r="D8" s="8">
        <v>14000</v>
      </c>
      <c r="E8" s="16">
        <v>44082</v>
      </c>
      <c r="F8" s="16">
        <v>45543</v>
      </c>
      <c r="G8" s="3" t="str">
        <f t="shared" si="0"/>
        <v>56,000천원</v>
      </c>
      <c r="H8" s="8">
        <v>7000</v>
      </c>
      <c r="I8" s="8">
        <v>14000</v>
      </c>
    </row>
    <row r="9" spans="1:9" x14ac:dyDescent="0.45">
      <c r="A9" s="3" t="s">
        <v>184</v>
      </c>
      <c r="B9" s="3" t="s">
        <v>180</v>
      </c>
      <c r="C9" s="6">
        <v>0.223</v>
      </c>
      <c r="D9" s="8">
        <v>13100</v>
      </c>
      <c r="E9" s="16">
        <v>43754</v>
      </c>
      <c r="F9" s="16">
        <v>45215</v>
      </c>
      <c r="G9" s="3" t="str">
        <f t="shared" si="0"/>
        <v>52,400천원</v>
      </c>
      <c r="H9" s="8">
        <v>9000</v>
      </c>
      <c r="I9" s="8">
        <v>13600</v>
      </c>
    </row>
    <row r="10" spans="1:9" x14ac:dyDescent="0.45">
      <c r="A10" s="3" t="s">
        <v>183</v>
      </c>
      <c r="B10" s="3" t="s">
        <v>178</v>
      </c>
      <c r="C10" s="6">
        <v>0.3</v>
      </c>
      <c r="D10" s="8">
        <v>8600</v>
      </c>
      <c r="E10" s="16">
        <v>42746</v>
      </c>
      <c r="F10" s="16">
        <v>44207</v>
      </c>
      <c r="G10" s="3" t="str">
        <f t="shared" si="0"/>
        <v>34,400천원</v>
      </c>
      <c r="H10" s="8">
        <v>6000</v>
      </c>
      <c r="I10" s="8">
        <v>9100</v>
      </c>
    </row>
    <row r="11" spans="1:9" x14ac:dyDescent="0.45">
      <c r="A11" s="3" t="s">
        <v>185</v>
      </c>
      <c r="B11" s="3" t="s">
        <v>178</v>
      </c>
      <c r="C11" s="6">
        <v>0.11799999999999999</v>
      </c>
      <c r="D11" s="8">
        <v>13900</v>
      </c>
      <c r="E11" s="16">
        <v>44123</v>
      </c>
      <c r="F11" s="16">
        <v>45584</v>
      </c>
      <c r="G11" s="3" t="str">
        <f t="shared" si="0"/>
        <v>55,600천원</v>
      </c>
      <c r="H11" s="8">
        <v>13000</v>
      </c>
      <c r="I11" s="8">
        <v>13900</v>
      </c>
    </row>
    <row r="12" spans="1:9" x14ac:dyDescent="0.45">
      <c r="A12" s="3" t="s">
        <v>186</v>
      </c>
      <c r="B12" s="3" t="s">
        <v>187</v>
      </c>
      <c r="C12" s="6">
        <v>0.27600000000000002</v>
      </c>
      <c r="D12" s="8">
        <v>8200</v>
      </c>
      <c r="E12" s="16">
        <v>43296</v>
      </c>
      <c r="F12" s="16">
        <v>44757</v>
      </c>
      <c r="G12" s="3" t="str">
        <f t="shared" si="0"/>
        <v>32,800천원</v>
      </c>
      <c r="H12" s="8">
        <v>8000</v>
      </c>
      <c r="I12" s="8">
        <v>8700</v>
      </c>
    </row>
    <row r="13" spans="1:9" x14ac:dyDescent="0.45">
      <c r="A13" s="3" t="s">
        <v>185</v>
      </c>
      <c r="B13" s="3" t="s">
        <v>188</v>
      </c>
      <c r="C13" s="6">
        <v>0.107</v>
      </c>
      <c r="D13" s="8">
        <v>10500</v>
      </c>
      <c r="E13" s="16">
        <v>42100</v>
      </c>
      <c r="F13" s="16">
        <v>43561</v>
      </c>
      <c r="G13" s="3" t="str">
        <f t="shared" si="0"/>
        <v>42,000천원</v>
      </c>
      <c r="H13" s="8">
        <v>5000</v>
      </c>
      <c r="I13" s="8">
        <v>10500</v>
      </c>
    </row>
    <row r="14" spans="1:9" x14ac:dyDescent="0.45">
      <c r="A14" s="3" t="s">
        <v>189</v>
      </c>
      <c r="B14" s="3" t="s">
        <v>188</v>
      </c>
      <c r="C14" s="6">
        <v>0.19</v>
      </c>
      <c r="D14" s="8">
        <v>14100</v>
      </c>
      <c r="E14" s="16">
        <v>42212</v>
      </c>
      <c r="F14" s="16">
        <v>43673</v>
      </c>
      <c r="G14" s="3" t="str">
        <f t="shared" si="0"/>
        <v>56,400천원</v>
      </c>
      <c r="H14" s="8">
        <v>7000</v>
      </c>
      <c r="I14" s="8">
        <v>14100</v>
      </c>
    </row>
    <row r="15" spans="1:9" x14ac:dyDescent="0.45">
      <c r="A15" s="3" t="s">
        <v>186</v>
      </c>
      <c r="B15" s="3" t="s">
        <v>187</v>
      </c>
      <c r="C15" s="6">
        <v>0.47</v>
      </c>
      <c r="D15" s="8">
        <v>10100</v>
      </c>
      <c r="E15" s="16">
        <v>43471</v>
      </c>
      <c r="F15" s="16">
        <v>44932</v>
      </c>
      <c r="G15" s="3" t="str">
        <f t="shared" si="0"/>
        <v>40,400천원</v>
      </c>
      <c r="H15" s="8">
        <v>5000</v>
      </c>
      <c r="I15" s="8">
        <v>11100</v>
      </c>
    </row>
    <row r="16" spans="1:9" x14ac:dyDescent="0.45">
      <c r="A16" s="3" t="s">
        <v>189</v>
      </c>
      <c r="B16" s="3" t="s">
        <v>190</v>
      </c>
      <c r="C16" s="6">
        <v>0.20799999999999999</v>
      </c>
      <c r="D16" s="8">
        <v>8800</v>
      </c>
      <c r="E16" s="16">
        <v>43263</v>
      </c>
      <c r="F16" s="16">
        <v>44724</v>
      </c>
      <c r="G16" s="3" t="str">
        <f t="shared" si="0"/>
        <v>35,200천원</v>
      </c>
      <c r="H16" s="8">
        <v>8000</v>
      </c>
      <c r="I16" s="8">
        <v>9300</v>
      </c>
    </row>
    <row r="17" spans="1:9" x14ac:dyDescent="0.45">
      <c r="A17" s="3" t="s">
        <v>184</v>
      </c>
      <c r="B17" s="3" t="s">
        <v>187</v>
      </c>
      <c r="C17" s="6">
        <v>0.40600000000000003</v>
      </c>
      <c r="D17" s="8">
        <v>6300</v>
      </c>
      <c r="E17" s="16">
        <v>43610</v>
      </c>
      <c r="F17" s="16">
        <v>45071</v>
      </c>
      <c r="G17" s="3" t="str">
        <f t="shared" si="0"/>
        <v>25,200천원</v>
      </c>
      <c r="H17" s="8">
        <v>3000</v>
      </c>
      <c r="I17" s="8">
        <v>7300</v>
      </c>
    </row>
    <row r="18" spans="1:9" x14ac:dyDescent="0.45">
      <c r="A18" s="3" t="s">
        <v>191</v>
      </c>
      <c r="B18" s="3" t="s">
        <v>187</v>
      </c>
      <c r="C18" s="6">
        <v>0.255</v>
      </c>
      <c r="D18" s="8">
        <v>4900</v>
      </c>
      <c r="E18" s="16">
        <v>43051</v>
      </c>
      <c r="F18" s="16">
        <v>44512</v>
      </c>
      <c r="G18" s="3" t="str">
        <f t="shared" si="0"/>
        <v>19,600천원</v>
      </c>
      <c r="H18" s="8">
        <v>4000</v>
      </c>
      <c r="I18" s="8">
        <v>5400</v>
      </c>
    </row>
    <row r="19" spans="1:9" x14ac:dyDescent="0.45">
      <c r="A19" s="3" t="s">
        <v>186</v>
      </c>
      <c r="B19" s="3" t="s">
        <v>192</v>
      </c>
      <c r="C19" s="6">
        <v>0.39</v>
      </c>
      <c r="D19" s="8">
        <v>6400</v>
      </c>
      <c r="E19" s="16">
        <v>42462</v>
      </c>
      <c r="F19" s="16">
        <v>43923</v>
      </c>
      <c r="G19" s="3" t="str">
        <f t="shared" si="0"/>
        <v>25,600천원</v>
      </c>
      <c r="H19" s="8">
        <v>4000</v>
      </c>
      <c r="I19" s="8">
        <v>6900</v>
      </c>
    </row>
    <row r="20" spans="1:9" x14ac:dyDescent="0.45">
      <c r="A20" s="3" t="s">
        <v>184</v>
      </c>
      <c r="B20" s="3" t="s">
        <v>187</v>
      </c>
      <c r="C20" s="6">
        <v>0.39300000000000002</v>
      </c>
      <c r="D20" s="8">
        <v>5400</v>
      </c>
      <c r="E20" s="16">
        <v>42232</v>
      </c>
      <c r="F20" s="16">
        <v>43693</v>
      </c>
      <c r="G20" s="3" t="str">
        <f t="shared" si="0"/>
        <v>21,600천원</v>
      </c>
      <c r="H20" s="8">
        <v>3000</v>
      </c>
      <c r="I20" s="8">
        <v>5900</v>
      </c>
    </row>
    <row r="21" spans="1:9" x14ac:dyDescent="0.45">
      <c r="A21" s="3" t="s">
        <v>193</v>
      </c>
      <c r="B21" s="3" t="s">
        <v>190</v>
      </c>
      <c r="C21" s="6">
        <v>0.16600000000000001</v>
      </c>
      <c r="D21" s="8">
        <v>7600</v>
      </c>
      <c r="E21" s="16">
        <v>43108</v>
      </c>
      <c r="F21" s="16">
        <v>44569</v>
      </c>
      <c r="G21" s="3" t="str">
        <f t="shared" si="0"/>
        <v>30,400천원</v>
      </c>
      <c r="H21" s="8">
        <v>7000</v>
      </c>
      <c r="I21" s="8">
        <v>7600</v>
      </c>
    </row>
    <row r="22" spans="1:9" x14ac:dyDescent="0.45">
      <c r="A22" s="3" t="s">
        <v>184</v>
      </c>
      <c r="B22" s="3" t="s">
        <v>192</v>
      </c>
      <c r="C22" s="6">
        <v>0.55800000000000005</v>
      </c>
      <c r="D22" s="8">
        <v>5800</v>
      </c>
      <c r="E22" s="16">
        <v>43452</v>
      </c>
      <c r="F22" s="16">
        <v>44913</v>
      </c>
      <c r="G22" s="3" t="str">
        <f t="shared" si="0"/>
        <v>23,200천원</v>
      </c>
      <c r="H22" s="8">
        <v>0</v>
      </c>
      <c r="I22" s="8">
        <v>6800</v>
      </c>
    </row>
    <row r="23" spans="1:9" x14ac:dyDescent="0.45">
      <c r="A23" s="3" t="s">
        <v>191</v>
      </c>
      <c r="B23" s="3" t="s">
        <v>182</v>
      </c>
      <c r="C23" s="6">
        <v>0.251</v>
      </c>
      <c r="D23" s="8">
        <v>8500</v>
      </c>
      <c r="E23" s="16">
        <v>42533</v>
      </c>
      <c r="F23" s="16">
        <v>43994</v>
      </c>
      <c r="G23" s="3" t="str">
        <f t="shared" si="0"/>
        <v>34,000천원</v>
      </c>
      <c r="H23" s="8">
        <v>8000</v>
      </c>
      <c r="I23" s="8">
        <v>9000</v>
      </c>
    </row>
    <row r="24" spans="1:9" x14ac:dyDescent="0.45">
      <c r="A24" s="3" t="s">
        <v>186</v>
      </c>
      <c r="B24" s="3" t="s">
        <v>192</v>
      </c>
      <c r="C24" s="6">
        <v>0.27700000000000002</v>
      </c>
      <c r="D24" s="8">
        <v>12600</v>
      </c>
      <c r="E24" s="16">
        <v>42481</v>
      </c>
      <c r="F24" s="16">
        <v>43942</v>
      </c>
      <c r="G24" s="3" t="str">
        <f t="shared" si="0"/>
        <v>50,400천원</v>
      </c>
      <c r="H24" s="8">
        <v>12000</v>
      </c>
      <c r="I24" s="8">
        <v>13100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J43"/>
  <sheetViews>
    <sheetView zoomScaleNormal="100" workbookViewId="0"/>
  </sheetViews>
  <sheetFormatPr defaultRowHeight="17" x14ac:dyDescent="0.45"/>
  <cols>
    <col min="1" max="1" width="11.08203125" bestFit="1" customWidth="1"/>
    <col min="2" max="2" width="9.83203125" customWidth="1"/>
    <col min="3" max="3" width="16" bestFit="1" customWidth="1"/>
    <col min="4" max="5" width="14.58203125" customWidth="1"/>
    <col min="6" max="6" width="9" bestFit="1" customWidth="1"/>
    <col min="7" max="7" width="10.83203125" bestFit="1" customWidth="1"/>
    <col min="8" max="8" width="17.33203125" customWidth="1"/>
    <col min="9" max="9" width="10.83203125" bestFit="1" customWidth="1"/>
    <col min="10" max="10" width="11" bestFit="1" customWidth="1"/>
  </cols>
  <sheetData>
    <row r="1" spans="1:10" x14ac:dyDescent="0.45">
      <c r="A1" t="s">
        <v>60</v>
      </c>
    </row>
    <row r="2" spans="1:10" x14ac:dyDescent="0.45">
      <c r="A2" s="3" t="s">
        <v>61</v>
      </c>
      <c r="B2" s="3" t="s">
        <v>62</v>
      </c>
      <c r="C2" s="10" t="s">
        <v>63</v>
      </c>
      <c r="D2" s="10" t="s">
        <v>64</v>
      </c>
      <c r="E2" s="10" t="s">
        <v>65</v>
      </c>
      <c r="F2" s="10" t="s">
        <v>66</v>
      </c>
      <c r="G2" s="10" t="s">
        <v>67</v>
      </c>
      <c r="H2" s="10" t="s">
        <v>68</v>
      </c>
      <c r="I2" s="10" t="s">
        <v>69</v>
      </c>
    </row>
    <row r="3" spans="1:10" x14ac:dyDescent="0.45">
      <c r="A3" s="9">
        <v>42475</v>
      </c>
      <c r="B3" s="3" t="s">
        <v>70</v>
      </c>
      <c r="C3" s="3" t="s">
        <v>143</v>
      </c>
      <c r="D3" s="3" t="s">
        <v>71</v>
      </c>
      <c r="E3" s="8">
        <v>560000</v>
      </c>
      <c r="F3" s="8">
        <v>5</v>
      </c>
      <c r="G3" s="8">
        <v>50000</v>
      </c>
      <c r="H3" s="8">
        <v>102000</v>
      </c>
      <c r="I3" s="3" t="s">
        <v>141</v>
      </c>
      <c r="J3" s="12"/>
    </row>
    <row r="4" spans="1:10" x14ac:dyDescent="0.45">
      <c r="A4" s="9">
        <v>43935</v>
      </c>
      <c r="B4" s="3" t="s">
        <v>72</v>
      </c>
      <c r="C4" s="3" t="s">
        <v>144</v>
      </c>
      <c r="D4" s="3" t="s">
        <v>73</v>
      </c>
      <c r="E4" s="8">
        <v>1235000</v>
      </c>
      <c r="F4" s="8">
        <v>1</v>
      </c>
      <c r="G4" s="8">
        <v>1000000</v>
      </c>
      <c r="H4" s="8">
        <v>235000</v>
      </c>
      <c r="I4" s="3" t="s">
        <v>141</v>
      </c>
      <c r="J4" s="12"/>
    </row>
    <row r="5" spans="1:10" x14ac:dyDescent="0.45">
      <c r="A5" s="9">
        <v>42503</v>
      </c>
      <c r="B5" s="3" t="s">
        <v>74</v>
      </c>
      <c r="C5" s="3" t="s">
        <v>145</v>
      </c>
      <c r="D5" s="3" t="s">
        <v>75</v>
      </c>
      <c r="E5" s="8">
        <v>2350000</v>
      </c>
      <c r="F5" s="8">
        <v>5</v>
      </c>
      <c r="G5" s="8">
        <v>800000</v>
      </c>
      <c r="H5" s="8">
        <v>310000</v>
      </c>
      <c r="I5" s="3" t="s">
        <v>141</v>
      </c>
      <c r="J5" s="12"/>
    </row>
    <row r="6" spans="1:10" x14ac:dyDescent="0.45">
      <c r="A6" s="9">
        <v>43568</v>
      </c>
      <c r="B6" s="3" t="s">
        <v>76</v>
      </c>
      <c r="C6" s="3" t="s">
        <v>146</v>
      </c>
      <c r="D6" s="3" t="s">
        <v>77</v>
      </c>
      <c r="E6" s="8">
        <v>250000</v>
      </c>
      <c r="F6" s="8">
        <v>2</v>
      </c>
      <c r="G6" s="8">
        <v>150000</v>
      </c>
      <c r="H6" s="8">
        <v>50000</v>
      </c>
      <c r="I6" s="3" t="s">
        <v>142</v>
      </c>
      <c r="J6" s="12"/>
    </row>
    <row r="7" spans="1:10" x14ac:dyDescent="0.45">
      <c r="A7" s="9">
        <v>43197</v>
      </c>
      <c r="B7" s="3" t="s">
        <v>78</v>
      </c>
      <c r="C7" s="3" t="s">
        <v>147</v>
      </c>
      <c r="D7" s="3" t="s">
        <v>79</v>
      </c>
      <c r="E7" s="8">
        <v>3000000</v>
      </c>
      <c r="F7" s="8">
        <v>3</v>
      </c>
      <c r="G7" s="8">
        <v>2300000</v>
      </c>
      <c r="H7" s="8">
        <v>233333</v>
      </c>
      <c r="I7" s="3" t="s">
        <v>142</v>
      </c>
      <c r="J7" s="12"/>
    </row>
    <row r="8" spans="1:10" x14ac:dyDescent="0.45">
      <c r="A8" s="9">
        <v>42857</v>
      </c>
      <c r="B8" s="3" t="s">
        <v>80</v>
      </c>
      <c r="C8" s="3" t="s">
        <v>148</v>
      </c>
      <c r="D8" s="3" t="s">
        <v>81</v>
      </c>
      <c r="E8" s="8">
        <v>3540000</v>
      </c>
      <c r="F8" s="8">
        <v>4</v>
      </c>
      <c r="G8" s="8">
        <v>2000000</v>
      </c>
      <c r="H8" s="8">
        <v>385000</v>
      </c>
      <c r="I8" s="3" t="s">
        <v>141</v>
      </c>
      <c r="J8" s="12"/>
    </row>
    <row r="9" spans="1:10" x14ac:dyDescent="0.45">
      <c r="A9" s="9">
        <v>43594</v>
      </c>
      <c r="B9" s="3" t="s">
        <v>82</v>
      </c>
      <c r="C9" s="3" t="s">
        <v>149</v>
      </c>
      <c r="D9" s="3" t="s">
        <v>83</v>
      </c>
      <c r="E9" s="8">
        <v>1200000</v>
      </c>
      <c r="F9" s="8">
        <v>2</v>
      </c>
      <c r="G9" s="8">
        <v>750000</v>
      </c>
      <c r="H9" s="8">
        <v>225000</v>
      </c>
      <c r="I9" s="3" t="s">
        <v>141</v>
      </c>
      <c r="J9" s="12"/>
    </row>
    <row r="10" spans="1:10" x14ac:dyDescent="0.45">
      <c r="A10" s="9">
        <v>43593</v>
      </c>
      <c r="B10" s="3" t="s">
        <v>84</v>
      </c>
      <c r="C10" s="3" t="s">
        <v>150</v>
      </c>
      <c r="D10" s="3" t="s">
        <v>85</v>
      </c>
      <c r="E10" s="8">
        <v>250000</v>
      </c>
      <c r="F10" s="8">
        <v>2</v>
      </c>
      <c r="G10" s="8">
        <v>180000</v>
      </c>
      <c r="H10" s="8">
        <v>35000</v>
      </c>
      <c r="I10" s="3" t="s">
        <v>142</v>
      </c>
      <c r="J10" s="12"/>
    </row>
    <row r="11" spans="1:10" x14ac:dyDescent="0.45">
      <c r="A11" s="9">
        <v>43929</v>
      </c>
      <c r="B11" s="3" t="s">
        <v>86</v>
      </c>
      <c r="C11" s="3" t="s">
        <v>151</v>
      </c>
      <c r="D11" s="3" t="s">
        <v>87</v>
      </c>
      <c r="E11" s="8">
        <v>780000</v>
      </c>
      <c r="F11" s="8">
        <v>1</v>
      </c>
      <c r="G11" s="8">
        <v>650000</v>
      </c>
      <c r="H11" s="8">
        <v>130000</v>
      </c>
      <c r="I11" s="3" t="s">
        <v>141</v>
      </c>
      <c r="J11" s="12"/>
    </row>
    <row r="12" spans="1:10" x14ac:dyDescent="0.45">
      <c r="A12" s="9">
        <v>43964</v>
      </c>
      <c r="B12" s="3" t="s">
        <v>88</v>
      </c>
      <c r="C12" s="3" t="s">
        <v>152</v>
      </c>
      <c r="D12" s="3" t="s">
        <v>89</v>
      </c>
      <c r="E12" s="8">
        <v>1100000</v>
      </c>
      <c r="F12" s="8">
        <v>1</v>
      </c>
      <c r="G12" s="8">
        <v>950000</v>
      </c>
      <c r="H12" s="8">
        <v>150000</v>
      </c>
      <c r="I12" s="3" t="s">
        <v>141</v>
      </c>
      <c r="J12" s="12"/>
    </row>
    <row r="13" spans="1:10" x14ac:dyDescent="0.45">
      <c r="A13" s="9">
        <v>42875</v>
      </c>
      <c r="B13" s="3" t="s">
        <v>90</v>
      </c>
      <c r="C13" s="3" t="s">
        <v>153</v>
      </c>
      <c r="D13" s="3" t="s">
        <v>91</v>
      </c>
      <c r="E13" s="8">
        <v>25000</v>
      </c>
      <c r="F13" s="8">
        <v>4</v>
      </c>
      <c r="G13" s="8">
        <v>5000</v>
      </c>
      <c r="H13" s="8">
        <v>5000</v>
      </c>
      <c r="I13" s="3" t="s">
        <v>141</v>
      </c>
      <c r="J13" s="12"/>
    </row>
    <row r="14" spans="1:10" x14ac:dyDescent="0.45">
      <c r="A14" s="9">
        <v>43927</v>
      </c>
      <c r="B14" s="3" t="s">
        <v>92</v>
      </c>
      <c r="C14" s="3" t="s">
        <v>146</v>
      </c>
      <c r="D14" s="3" t="s">
        <v>93</v>
      </c>
      <c r="E14" s="8">
        <v>300000</v>
      </c>
      <c r="F14" s="8">
        <v>1</v>
      </c>
      <c r="G14" s="8">
        <v>250000</v>
      </c>
      <c r="H14" s="8">
        <v>50000</v>
      </c>
      <c r="I14" s="3" t="s">
        <v>142</v>
      </c>
      <c r="J14" s="12"/>
    </row>
    <row r="15" spans="1:10" x14ac:dyDescent="0.45">
      <c r="A15" s="9">
        <v>43572</v>
      </c>
      <c r="B15" s="3" t="s">
        <v>94</v>
      </c>
      <c r="C15" s="3" t="s">
        <v>154</v>
      </c>
      <c r="D15" s="3" t="s">
        <v>79</v>
      </c>
      <c r="E15" s="8">
        <v>1500000</v>
      </c>
      <c r="F15" s="8">
        <v>2</v>
      </c>
      <c r="G15" s="8">
        <v>900000</v>
      </c>
      <c r="H15" s="8">
        <v>300000</v>
      </c>
      <c r="I15" s="3" t="s">
        <v>142</v>
      </c>
      <c r="J15" s="12"/>
    </row>
    <row r="16" spans="1:10" x14ac:dyDescent="0.45">
      <c r="A16" s="9">
        <v>43211</v>
      </c>
      <c r="B16" s="3" t="s">
        <v>95</v>
      </c>
      <c r="C16" s="3" t="s">
        <v>155</v>
      </c>
      <c r="D16" s="3" t="s">
        <v>96</v>
      </c>
      <c r="E16" s="8">
        <v>39000</v>
      </c>
      <c r="F16" s="8">
        <v>3</v>
      </c>
      <c r="G16" s="8">
        <v>10000</v>
      </c>
      <c r="H16" s="8">
        <v>9666</v>
      </c>
      <c r="I16" s="3" t="s">
        <v>141</v>
      </c>
      <c r="J16" s="12"/>
    </row>
    <row r="17" spans="1:10" x14ac:dyDescent="0.45">
      <c r="A17" s="9">
        <v>43608</v>
      </c>
      <c r="B17" s="3" t="s">
        <v>97</v>
      </c>
      <c r="C17" s="3" t="s">
        <v>156</v>
      </c>
      <c r="D17" s="3" t="s">
        <v>98</v>
      </c>
      <c r="E17" s="8">
        <v>250000</v>
      </c>
      <c r="F17" s="8">
        <v>2</v>
      </c>
      <c r="G17" s="8">
        <v>100000</v>
      </c>
      <c r="H17" s="8">
        <v>75000</v>
      </c>
      <c r="I17" s="3" t="s">
        <v>141</v>
      </c>
      <c r="J17" s="12"/>
    </row>
    <row r="18" spans="1:10" x14ac:dyDescent="0.45">
      <c r="A18" s="9">
        <v>43227</v>
      </c>
      <c r="B18" s="3" t="s">
        <v>99</v>
      </c>
      <c r="C18" s="3" t="s">
        <v>157</v>
      </c>
      <c r="D18" s="3" t="s">
        <v>71</v>
      </c>
      <c r="E18" s="8">
        <v>990000</v>
      </c>
      <c r="F18" s="8">
        <v>3</v>
      </c>
      <c r="G18" s="8">
        <v>560000</v>
      </c>
      <c r="H18" s="8">
        <v>143333</v>
      </c>
      <c r="I18" s="3" t="s">
        <v>141</v>
      </c>
      <c r="J18" s="12"/>
    </row>
    <row r="19" spans="1:10" x14ac:dyDescent="0.45">
      <c r="A19" s="9">
        <v>42826</v>
      </c>
      <c r="B19" s="3" t="s">
        <v>100</v>
      </c>
      <c r="C19" s="3" t="s">
        <v>158</v>
      </c>
      <c r="D19" s="3" t="s">
        <v>101</v>
      </c>
      <c r="E19" s="8">
        <v>2300000</v>
      </c>
      <c r="F19" s="8">
        <v>4</v>
      </c>
      <c r="G19" s="8">
        <v>700000</v>
      </c>
      <c r="H19" s="8">
        <v>400000</v>
      </c>
      <c r="I19" s="3" t="s">
        <v>141</v>
      </c>
      <c r="J19" s="12"/>
    </row>
    <row r="20" spans="1:10" x14ac:dyDescent="0.45">
      <c r="A20" s="9">
        <v>42496</v>
      </c>
      <c r="B20" s="3" t="s">
        <v>102</v>
      </c>
      <c r="C20" s="3" t="s">
        <v>159</v>
      </c>
      <c r="D20" s="3" t="s">
        <v>103</v>
      </c>
      <c r="E20" s="8">
        <v>210000</v>
      </c>
      <c r="F20" s="8">
        <v>5</v>
      </c>
      <c r="G20" s="8">
        <v>50000</v>
      </c>
      <c r="H20" s="8">
        <v>32000</v>
      </c>
      <c r="I20" s="3" t="s">
        <v>142</v>
      </c>
      <c r="J20" s="12"/>
    </row>
    <row r="21" spans="1:10" x14ac:dyDescent="0.45">
      <c r="A21" s="9">
        <v>43935</v>
      </c>
      <c r="B21" s="3" t="s">
        <v>104</v>
      </c>
      <c r="C21" s="3" t="s">
        <v>160</v>
      </c>
      <c r="D21" s="3" t="s">
        <v>105</v>
      </c>
      <c r="E21" s="8">
        <v>32000</v>
      </c>
      <c r="F21" s="8">
        <v>1</v>
      </c>
      <c r="G21" s="8">
        <v>20000</v>
      </c>
      <c r="H21" s="8">
        <v>12000</v>
      </c>
      <c r="I21" s="3" t="s">
        <v>141</v>
      </c>
      <c r="J21" s="12"/>
    </row>
    <row r="22" spans="1:10" x14ac:dyDescent="0.45">
      <c r="A22" s="9">
        <v>42506</v>
      </c>
      <c r="B22" s="3" t="s">
        <v>106</v>
      </c>
      <c r="C22" s="3" t="s">
        <v>147</v>
      </c>
      <c r="D22" s="3" t="s">
        <v>107</v>
      </c>
      <c r="E22" s="8">
        <v>1000000</v>
      </c>
      <c r="F22" s="8">
        <v>5</v>
      </c>
      <c r="G22" s="8">
        <v>300000</v>
      </c>
      <c r="H22" s="8">
        <v>140000</v>
      </c>
      <c r="I22" s="3" t="s">
        <v>142</v>
      </c>
      <c r="J22" s="12"/>
    </row>
    <row r="23" spans="1:10" x14ac:dyDescent="0.45">
      <c r="A23" s="9">
        <v>42869</v>
      </c>
      <c r="B23" s="3" t="s">
        <v>108</v>
      </c>
      <c r="C23" s="3" t="s">
        <v>161</v>
      </c>
      <c r="D23" s="3" t="s">
        <v>89</v>
      </c>
      <c r="E23" s="8">
        <v>1950000</v>
      </c>
      <c r="F23" s="8">
        <v>4</v>
      </c>
      <c r="G23" s="8">
        <v>1000000</v>
      </c>
      <c r="H23" s="8">
        <v>237500</v>
      </c>
      <c r="I23" s="3" t="s">
        <v>141</v>
      </c>
      <c r="J23" s="12"/>
    </row>
    <row r="24" spans="1:10" x14ac:dyDescent="0.45">
      <c r="A24" s="9">
        <v>43930</v>
      </c>
      <c r="B24" s="3" t="s">
        <v>109</v>
      </c>
      <c r="C24" s="3" t="s">
        <v>145</v>
      </c>
      <c r="D24" s="3" t="s">
        <v>83</v>
      </c>
      <c r="E24" s="8">
        <v>1500000</v>
      </c>
      <c r="F24" s="8">
        <v>1</v>
      </c>
      <c r="G24" s="8">
        <v>1200000</v>
      </c>
      <c r="H24" s="8">
        <v>300000</v>
      </c>
      <c r="I24" s="3" t="s">
        <v>141</v>
      </c>
      <c r="J24" s="12"/>
    </row>
    <row r="25" spans="1:10" x14ac:dyDescent="0.45">
      <c r="A25" s="9">
        <v>43582</v>
      </c>
      <c r="B25" s="3" t="s">
        <v>110</v>
      </c>
      <c r="C25" s="3" t="s">
        <v>162</v>
      </c>
      <c r="D25" s="3" t="s">
        <v>111</v>
      </c>
      <c r="E25" s="8">
        <v>195000</v>
      </c>
      <c r="F25" s="8">
        <v>2</v>
      </c>
      <c r="G25" s="8">
        <v>90000</v>
      </c>
      <c r="H25" s="8">
        <v>52500</v>
      </c>
      <c r="I25" s="3" t="s">
        <v>142</v>
      </c>
      <c r="J25" s="12"/>
    </row>
    <row r="26" spans="1:10" x14ac:dyDescent="0.45">
      <c r="A26" s="9">
        <v>43572</v>
      </c>
      <c r="B26" s="3" t="s">
        <v>112</v>
      </c>
      <c r="C26" s="3" t="s">
        <v>163</v>
      </c>
      <c r="D26" s="3" t="s">
        <v>113</v>
      </c>
      <c r="E26" s="8">
        <v>1860000</v>
      </c>
      <c r="F26" s="8">
        <v>2</v>
      </c>
      <c r="G26" s="8">
        <v>1300000</v>
      </c>
      <c r="H26" s="8">
        <v>280000</v>
      </c>
      <c r="I26" s="3" t="s">
        <v>141</v>
      </c>
      <c r="J26" s="12"/>
    </row>
    <row r="27" spans="1:10" x14ac:dyDescent="0.45">
      <c r="A27" s="9">
        <v>43611</v>
      </c>
      <c r="B27" s="3" t="s">
        <v>114</v>
      </c>
      <c r="C27" s="3" t="s">
        <v>164</v>
      </c>
      <c r="D27" s="3" t="s">
        <v>115</v>
      </c>
      <c r="E27" s="8">
        <v>50000</v>
      </c>
      <c r="F27" s="8">
        <v>2</v>
      </c>
      <c r="G27" s="8">
        <v>20000</v>
      </c>
      <c r="H27" s="8">
        <v>15000</v>
      </c>
      <c r="I27" s="3" t="s">
        <v>141</v>
      </c>
      <c r="J27" s="12"/>
    </row>
    <row r="28" spans="1:10" x14ac:dyDescent="0.45">
      <c r="A28" s="9">
        <v>42508</v>
      </c>
      <c r="B28" s="3" t="s">
        <v>116</v>
      </c>
      <c r="C28" s="3" t="s">
        <v>165</v>
      </c>
      <c r="D28" s="3" t="s">
        <v>117</v>
      </c>
      <c r="E28" s="8">
        <v>400000</v>
      </c>
      <c r="F28" s="8">
        <v>5</v>
      </c>
      <c r="G28" s="8">
        <v>100000</v>
      </c>
      <c r="H28" s="8">
        <v>60000</v>
      </c>
      <c r="I28" s="3" t="s">
        <v>142</v>
      </c>
      <c r="J28" s="12"/>
    </row>
    <row r="29" spans="1:10" x14ac:dyDescent="0.45">
      <c r="A29" s="9">
        <v>43959</v>
      </c>
      <c r="B29" s="3" t="s">
        <v>118</v>
      </c>
      <c r="C29" s="3" t="s">
        <v>143</v>
      </c>
      <c r="D29" s="3" t="s">
        <v>119</v>
      </c>
      <c r="E29" s="8">
        <v>350000</v>
      </c>
      <c r="F29" s="8">
        <v>1</v>
      </c>
      <c r="G29" s="8">
        <v>280000</v>
      </c>
      <c r="H29" s="8">
        <v>70000</v>
      </c>
      <c r="I29" s="3" t="s">
        <v>141</v>
      </c>
      <c r="J29" s="12"/>
    </row>
    <row r="30" spans="1:10" x14ac:dyDescent="0.45">
      <c r="A30" s="9">
        <v>42873</v>
      </c>
      <c r="B30" s="3" t="s">
        <v>120</v>
      </c>
      <c r="C30" s="3" t="s">
        <v>166</v>
      </c>
      <c r="D30" s="3" t="s">
        <v>121</v>
      </c>
      <c r="E30" s="8">
        <v>600000</v>
      </c>
      <c r="F30" s="8">
        <v>4</v>
      </c>
      <c r="G30" s="8">
        <v>300000</v>
      </c>
      <c r="H30" s="8">
        <v>75000</v>
      </c>
      <c r="I30" s="3" t="s">
        <v>142</v>
      </c>
      <c r="J30" s="12"/>
    </row>
    <row r="32" spans="1:10" x14ac:dyDescent="0.45">
      <c r="A32" t="s">
        <v>122</v>
      </c>
    </row>
    <row r="33" spans="1:9" x14ac:dyDescent="0.45">
      <c r="A33" s="3" t="s">
        <v>123</v>
      </c>
      <c r="B33" s="3" t="s">
        <v>124</v>
      </c>
      <c r="C33" s="3" t="s">
        <v>125</v>
      </c>
      <c r="D33" s="3" t="s">
        <v>126</v>
      </c>
      <c r="E33" s="3" t="s">
        <v>127</v>
      </c>
      <c r="F33" s="3" t="s">
        <v>128</v>
      </c>
    </row>
    <row r="34" spans="1:9" x14ac:dyDescent="0.45">
      <c r="A34" s="3" t="s">
        <v>129</v>
      </c>
      <c r="B34" s="3" t="s">
        <v>130</v>
      </c>
      <c r="C34" s="3" t="s">
        <v>131</v>
      </c>
      <c r="D34" s="3" t="s">
        <v>132</v>
      </c>
      <c r="E34" s="3" t="s">
        <v>133</v>
      </c>
      <c r="F34" s="3" t="s">
        <v>134</v>
      </c>
    </row>
    <row r="36" spans="1:9" x14ac:dyDescent="0.45">
      <c r="D36" t="s">
        <v>135</v>
      </c>
    </row>
    <row r="37" spans="1:9" x14ac:dyDescent="0.45">
      <c r="D37" s="17" t="s">
        <v>136</v>
      </c>
      <c r="E37" s="17"/>
    </row>
    <row r="38" spans="1:9" x14ac:dyDescent="0.45">
      <c r="D38" s="18">
        <f>ROUNDUP(DAVERAGE(A2:I30,H2,D40:E42),-3)</f>
        <v>199000</v>
      </c>
      <c r="E38" s="18"/>
    </row>
    <row r="40" spans="1:9" x14ac:dyDescent="0.45">
      <c r="D40" s="13" t="s">
        <v>137</v>
      </c>
      <c r="E40" s="14" t="s">
        <v>138</v>
      </c>
      <c r="F40" s="14"/>
      <c r="G40" s="14"/>
      <c r="H40" s="14"/>
      <c r="I40" s="14"/>
    </row>
    <row r="41" spans="1:9" x14ac:dyDescent="0.45">
      <c r="D41" s="14" t="s">
        <v>139</v>
      </c>
      <c r="E41" s="14" t="b">
        <f>F3&lt;=MODE($F$3:$F$30)</f>
        <v>0</v>
      </c>
      <c r="F41" s="14"/>
      <c r="G41" s="14"/>
      <c r="H41" s="15"/>
      <c r="I41" s="14"/>
    </row>
    <row r="42" spans="1:9" x14ac:dyDescent="0.45">
      <c r="D42" s="14" t="s">
        <v>140</v>
      </c>
      <c r="E42" s="14" t="b">
        <f>F3&lt;=MODE($F$3:$F$30)</f>
        <v>0</v>
      </c>
      <c r="F42" s="14"/>
      <c r="G42" s="14"/>
      <c r="H42" s="14"/>
      <c r="I42" s="14"/>
    </row>
    <row r="43" spans="1:9" x14ac:dyDescent="0.45">
      <c r="D43" s="14"/>
      <c r="E43" s="14"/>
      <c r="F43" s="14"/>
      <c r="G43" s="14"/>
      <c r="H43" s="14"/>
      <c r="I43" s="14"/>
    </row>
  </sheetData>
  <mergeCells count="2">
    <mergeCell ref="D37:E37"/>
    <mergeCell ref="D38:E38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2:H34"/>
  <sheetViews>
    <sheetView workbookViewId="0"/>
  </sheetViews>
  <sheetFormatPr defaultRowHeight="17" x14ac:dyDescent="0.45"/>
  <cols>
    <col min="1" max="3" width="7.08203125" bestFit="1" customWidth="1"/>
    <col min="4" max="4" width="12.83203125" bestFit="1" customWidth="1"/>
    <col min="5" max="5" width="22.83203125" bestFit="1" customWidth="1"/>
    <col min="6" max="6" width="9" bestFit="1" customWidth="1"/>
    <col min="7" max="7" width="9.33203125" bestFit="1" customWidth="1"/>
    <col min="8" max="8" width="11.08203125" bestFit="1" customWidth="1"/>
  </cols>
  <sheetData>
    <row r="2" spans="1:8" x14ac:dyDescent="0.45">
      <c r="A2" t="s">
        <v>0</v>
      </c>
      <c r="G2" s="1" t="s">
        <v>1</v>
      </c>
      <c r="H2" s="2">
        <v>44226</v>
      </c>
    </row>
    <row r="3" spans="1:8" x14ac:dyDescent="0.45">
      <c r="A3" s="3" t="s">
        <v>2</v>
      </c>
      <c r="B3" s="3" t="s">
        <v>3</v>
      </c>
      <c r="C3" s="4" t="s">
        <v>4</v>
      </c>
      <c r="D3" s="11" t="s">
        <v>5</v>
      </c>
      <c r="E3" s="3" t="s">
        <v>6</v>
      </c>
      <c r="F3" s="3" t="s">
        <v>7</v>
      </c>
      <c r="G3" s="10" t="s">
        <v>8</v>
      </c>
      <c r="H3" s="10" t="s">
        <v>9</v>
      </c>
    </row>
    <row r="4" spans="1:8" x14ac:dyDescent="0.45">
      <c r="A4" s="3" t="s">
        <v>10</v>
      </c>
      <c r="B4" s="3" t="s">
        <v>11</v>
      </c>
      <c r="C4" s="5" t="s">
        <v>12</v>
      </c>
      <c r="D4" s="6" t="str">
        <f>_xlfn.CONCAT(A4,"-",WEEKNUM(E4,2)-WEEKNUM($H$2,2),"주차")</f>
        <v>회원-1주차</v>
      </c>
      <c r="E4" s="7">
        <v>44231</v>
      </c>
      <c r="F4" s="6">
        <v>25</v>
      </c>
      <c r="G4" s="8">
        <v>171500</v>
      </c>
      <c r="H4" s="3" t="s">
        <v>58</v>
      </c>
    </row>
    <row r="5" spans="1:8" x14ac:dyDescent="0.45">
      <c r="A5" s="3" t="s">
        <v>10</v>
      </c>
      <c r="B5" s="3" t="s">
        <v>13</v>
      </c>
      <c r="C5" s="5" t="s">
        <v>14</v>
      </c>
      <c r="D5" s="6" t="str">
        <f t="shared" ref="D5:D34" si="0">_xlfn.CONCAT(A5,"-",WEEKNUM(E5,2)-WEEKNUM($H$2,2),"주차")</f>
        <v>회원-4주차</v>
      </c>
      <c r="E5" s="7">
        <v>44250</v>
      </c>
      <c r="F5" s="6">
        <v>39</v>
      </c>
      <c r="G5" s="8">
        <v>370500</v>
      </c>
      <c r="H5" s="3" t="s">
        <v>58</v>
      </c>
    </row>
    <row r="6" spans="1:8" x14ac:dyDescent="0.45">
      <c r="A6" s="3" t="s">
        <v>15</v>
      </c>
      <c r="B6" s="3" t="s">
        <v>16</v>
      </c>
      <c r="C6" s="5" t="s">
        <v>17</v>
      </c>
      <c r="D6" s="6" t="str">
        <f t="shared" si="0"/>
        <v>비회원-1주차</v>
      </c>
      <c r="E6" s="7">
        <v>44232</v>
      </c>
      <c r="F6" s="6">
        <v>20</v>
      </c>
      <c r="G6" s="8">
        <v>294000</v>
      </c>
      <c r="H6" s="3" t="s">
        <v>59</v>
      </c>
    </row>
    <row r="7" spans="1:8" x14ac:dyDescent="0.45">
      <c r="A7" s="3" t="s">
        <v>10</v>
      </c>
      <c r="B7" s="3" t="s">
        <v>16</v>
      </c>
      <c r="C7" s="5" t="s">
        <v>18</v>
      </c>
      <c r="D7" s="6" t="str">
        <f t="shared" si="0"/>
        <v>회원-3주차</v>
      </c>
      <c r="E7" s="7">
        <v>44248</v>
      </c>
      <c r="F7" s="6">
        <v>35</v>
      </c>
      <c r="G7" s="8">
        <v>764750</v>
      </c>
      <c r="H7" s="3" t="s">
        <v>59</v>
      </c>
    </row>
    <row r="8" spans="1:8" x14ac:dyDescent="0.45">
      <c r="A8" s="3" t="s">
        <v>10</v>
      </c>
      <c r="B8" s="3" t="s">
        <v>19</v>
      </c>
      <c r="C8" s="5" t="s">
        <v>20</v>
      </c>
      <c r="D8" s="6" t="str">
        <f t="shared" si="0"/>
        <v>회원-2주차</v>
      </c>
      <c r="E8" s="7">
        <v>44240</v>
      </c>
      <c r="F8" s="6">
        <v>11</v>
      </c>
      <c r="G8" s="8">
        <v>194040</v>
      </c>
      <c r="H8" s="3" t="s">
        <v>59</v>
      </c>
    </row>
    <row r="9" spans="1:8" x14ac:dyDescent="0.45">
      <c r="A9" s="3" t="s">
        <v>21</v>
      </c>
      <c r="B9" s="3" t="s">
        <v>16</v>
      </c>
      <c r="C9" s="5" t="s">
        <v>22</v>
      </c>
      <c r="D9" s="6" t="str">
        <f t="shared" si="0"/>
        <v>회원-1주차</v>
      </c>
      <c r="E9" s="7">
        <v>44229</v>
      </c>
      <c r="F9" s="6">
        <v>9</v>
      </c>
      <c r="G9" s="8">
        <v>88200</v>
      </c>
      <c r="H9" s="3" t="s">
        <v>59</v>
      </c>
    </row>
    <row r="10" spans="1:8" x14ac:dyDescent="0.45">
      <c r="A10" s="3" t="s">
        <v>23</v>
      </c>
      <c r="B10" s="3" t="s">
        <v>24</v>
      </c>
      <c r="C10" s="5" t="s">
        <v>25</v>
      </c>
      <c r="D10" s="6" t="str">
        <f t="shared" si="0"/>
        <v>회원-3주차</v>
      </c>
      <c r="E10" s="7">
        <v>44247</v>
      </c>
      <c r="F10" s="6">
        <v>5</v>
      </c>
      <c r="G10" s="8">
        <v>89100</v>
      </c>
      <c r="H10" s="3" t="s">
        <v>59</v>
      </c>
    </row>
    <row r="11" spans="1:8" x14ac:dyDescent="0.45">
      <c r="A11" s="3" t="s">
        <v>15</v>
      </c>
      <c r="B11" s="3" t="s">
        <v>26</v>
      </c>
      <c r="C11" s="5" t="s">
        <v>27</v>
      </c>
      <c r="D11" s="6" t="str">
        <f t="shared" si="0"/>
        <v>비회원-4주차</v>
      </c>
      <c r="E11" s="7">
        <v>44249</v>
      </c>
      <c r="F11" s="6">
        <v>19</v>
      </c>
      <c r="G11" s="8">
        <v>0</v>
      </c>
      <c r="H11" s="3" t="s">
        <v>59</v>
      </c>
    </row>
    <row r="12" spans="1:8" x14ac:dyDescent="0.45">
      <c r="A12" s="3" t="s">
        <v>10</v>
      </c>
      <c r="B12" s="3" t="s">
        <v>24</v>
      </c>
      <c r="C12" s="5" t="s">
        <v>28</v>
      </c>
      <c r="D12" s="6" t="str">
        <f t="shared" si="0"/>
        <v>회원-1주차</v>
      </c>
      <c r="E12" s="7">
        <v>44233</v>
      </c>
      <c r="F12" s="6">
        <v>6</v>
      </c>
      <c r="G12" s="8">
        <v>106920</v>
      </c>
      <c r="H12" s="3" t="s">
        <v>59</v>
      </c>
    </row>
    <row r="13" spans="1:8" x14ac:dyDescent="0.45">
      <c r="A13" s="3" t="s">
        <v>15</v>
      </c>
      <c r="B13" s="3" t="s">
        <v>29</v>
      </c>
      <c r="C13" s="5" t="s">
        <v>30</v>
      </c>
      <c r="D13" s="6" t="str">
        <f t="shared" si="0"/>
        <v>비회원-1주차</v>
      </c>
      <c r="E13" s="7">
        <v>44231</v>
      </c>
      <c r="F13" s="6">
        <v>16</v>
      </c>
      <c r="G13" s="8">
        <v>109760</v>
      </c>
      <c r="H13" s="3" t="s">
        <v>59</v>
      </c>
    </row>
    <row r="14" spans="1:8" x14ac:dyDescent="0.45">
      <c r="A14" s="3" t="s">
        <v>21</v>
      </c>
      <c r="B14" s="3" t="s">
        <v>13</v>
      </c>
      <c r="C14" s="5" t="s">
        <v>31</v>
      </c>
      <c r="D14" s="6" t="str">
        <f t="shared" si="0"/>
        <v>회원-1주차</v>
      </c>
      <c r="E14" s="7">
        <v>44233</v>
      </c>
      <c r="F14" s="6">
        <v>8</v>
      </c>
      <c r="G14" s="8">
        <v>142560</v>
      </c>
      <c r="H14" s="3" t="s">
        <v>59</v>
      </c>
    </row>
    <row r="15" spans="1:8" x14ac:dyDescent="0.45">
      <c r="A15" s="3" t="s">
        <v>10</v>
      </c>
      <c r="B15" s="3" t="s">
        <v>19</v>
      </c>
      <c r="C15" s="5" t="s">
        <v>32</v>
      </c>
      <c r="D15" s="6" t="str">
        <f t="shared" si="0"/>
        <v>회원-3주차</v>
      </c>
      <c r="E15" s="7">
        <v>44245</v>
      </c>
      <c r="F15" s="6">
        <v>10</v>
      </c>
      <c r="G15" s="8">
        <v>68600</v>
      </c>
      <c r="H15" s="3" t="s">
        <v>59</v>
      </c>
    </row>
    <row r="16" spans="1:8" x14ac:dyDescent="0.45">
      <c r="A16" s="3" t="s">
        <v>10</v>
      </c>
      <c r="B16" s="3" t="s">
        <v>13</v>
      </c>
      <c r="C16" s="5" t="s">
        <v>33</v>
      </c>
      <c r="D16" s="6" t="str">
        <f t="shared" si="0"/>
        <v>회원-3주차</v>
      </c>
      <c r="E16" s="7">
        <v>44246</v>
      </c>
      <c r="F16" s="6">
        <v>37</v>
      </c>
      <c r="G16" s="8">
        <v>538350</v>
      </c>
      <c r="H16" s="3" t="s">
        <v>58</v>
      </c>
    </row>
    <row r="17" spans="1:8" x14ac:dyDescent="0.45">
      <c r="A17" s="3" t="s">
        <v>15</v>
      </c>
      <c r="B17" s="3" t="s">
        <v>11</v>
      </c>
      <c r="C17" s="3" t="s">
        <v>34</v>
      </c>
      <c r="D17" s="6" t="str">
        <f t="shared" si="0"/>
        <v>비회원-1주차</v>
      </c>
      <c r="E17" s="7">
        <v>44231</v>
      </c>
      <c r="F17" s="6">
        <v>31</v>
      </c>
      <c r="G17" s="8">
        <v>210490</v>
      </c>
      <c r="H17" s="3" t="s">
        <v>58</v>
      </c>
    </row>
    <row r="18" spans="1:8" x14ac:dyDescent="0.45">
      <c r="A18" s="3" t="s">
        <v>15</v>
      </c>
      <c r="B18" s="3" t="s">
        <v>35</v>
      </c>
      <c r="C18" s="3" t="s">
        <v>36</v>
      </c>
      <c r="D18" s="6" t="str">
        <f t="shared" si="0"/>
        <v>비회원-2주차</v>
      </c>
      <c r="E18" s="7">
        <v>44237</v>
      </c>
      <c r="F18" s="6">
        <v>30</v>
      </c>
      <c r="G18" s="8">
        <v>342000</v>
      </c>
      <c r="H18" s="3" t="s">
        <v>59</v>
      </c>
    </row>
    <row r="19" spans="1:8" x14ac:dyDescent="0.45">
      <c r="A19" s="3" t="s">
        <v>21</v>
      </c>
      <c r="B19" s="3" t="s">
        <v>26</v>
      </c>
      <c r="C19" s="3" t="s">
        <v>37</v>
      </c>
      <c r="D19" s="6" t="str">
        <f t="shared" si="0"/>
        <v>회원-4주차</v>
      </c>
      <c r="E19" s="7">
        <v>44249</v>
      </c>
      <c r="F19" s="6">
        <v>37</v>
      </c>
      <c r="G19" s="8">
        <v>0</v>
      </c>
      <c r="H19" s="3" t="s">
        <v>58</v>
      </c>
    </row>
    <row r="20" spans="1:8" x14ac:dyDescent="0.45">
      <c r="A20" s="3" t="s">
        <v>38</v>
      </c>
      <c r="B20" s="3" t="s">
        <v>13</v>
      </c>
      <c r="C20" s="3" t="s">
        <v>39</v>
      </c>
      <c r="D20" s="6" t="str">
        <f t="shared" si="0"/>
        <v>비회원-4주차</v>
      </c>
      <c r="E20" s="7">
        <v>44250</v>
      </c>
      <c r="F20" s="6">
        <v>13</v>
      </c>
      <c r="G20" s="8">
        <v>126100</v>
      </c>
      <c r="H20" s="3" t="s">
        <v>59</v>
      </c>
    </row>
    <row r="21" spans="1:8" x14ac:dyDescent="0.45">
      <c r="A21" s="3" t="s">
        <v>10</v>
      </c>
      <c r="B21" s="3" t="s">
        <v>16</v>
      </c>
      <c r="C21" s="3" t="s">
        <v>40</v>
      </c>
      <c r="D21" s="6" t="str">
        <f t="shared" si="0"/>
        <v>회원-4주차</v>
      </c>
      <c r="E21" s="7">
        <v>44254</v>
      </c>
      <c r="F21" s="6">
        <v>2</v>
      </c>
      <c r="G21" s="8">
        <v>36000</v>
      </c>
      <c r="H21" s="3" t="s">
        <v>59</v>
      </c>
    </row>
    <row r="22" spans="1:8" x14ac:dyDescent="0.45">
      <c r="A22" s="3" t="s">
        <v>15</v>
      </c>
      <c r="B22" s="3" t="s">
        <v>41</v>
      </c>
      <c r="C22" s="3" t="s">
        <v>42</v>
      </c>
      <c r="D22" s="6" t="str">
        <f t="shared" si="0"/>
        <v>비회원-1주차</v>
      </c>
      <c r="E22" s="7">
        <v>44234</v>
      </c>
      <c r="F22" s="6">
        <v>19</v>
      </c>
      <c r="G22" s="8">
        <v>419520</v>
      </c>
      <c r="H22" s="3" t="s">
        <v>59</v>
      </c>
    </row>
    <row r="23" spans="1:8" x14ac:dyDescent="0.45">
      <c r="A23" s="3" t="s">
        <v>43</v>
      </c>
      <c r="B23" s="3" t="s">
        <v>29</v>
      </c>
      <c r="C23" s="3" t="s">
        <v>44</v>
      </c>
      <c r="D23" s="6" t="str">
        <f t="shared" si="0"/>
        <v>비회원-3주차</v>
      </c>
      <c r="E23" s="7">
        <v>44247</v>
      </c>
      <c r="F23" s="6">
        <v>22</v>
      </c>
      <c r="G23" s="8">
        <v>388080</v>
      </c>
      <c r="H23" s="3" t="s">
        <v>59</v>
      </c>
    </row>
    <row r="24" spans="1:8" x14ac:dyDescent="0.45">
      <c r="A24" s="3" t="s">
        <v>10</v>
      </c>
      <c r="B24" s="3" t="s">
        <v>13</v>
      </c>
      <c r="C24" s="3" t="s">
        <v>45</v>
      </c>
      <c r="D24" s="6" t="str">
        <f t="shared" si="0"/>
        <v>회원-2주차</v>
      </c>
      <c r="E24" s="7">
        <v>44239</v>
      </c>
      <c r="F24" s="6">
        <v>2</v>
      </c>
      <c r="G24" s="8">
        <v>30000</v>
      </c>
      <c r="H24" s="3" t="s">
        <v>59</v>
      </c>
    </row>
    <row r="25" spans="1:8" x14ac:dyDescent="0.45">
      <c r="A25" s="3" t="s">
        <v>43</v>
      </c>
      <c r="B25" s="3" t="s">
        <v>26</v>
      </c>
      <c r="C25" s="3" t="s">
        <v>46</v>
      </c>
      <c r="D25" s="6" t="str">
        <f t="shared" si="0"/>
        <v>비회원-4주차</v>
      </c>
      <c r="E25" s="7">
        <v>44254</v>
      </c>
      <c r="F25" s="6">
        <v>37</v>
      </c>
      <c r="G25" s="8">
        <v>646020</v>
      </c>
      <c r="H25" s="3" t="s">
        <v>58</v>
      </c>
    </row>
    <row r="26" spans="1:8" x14ac:dyDescent="0.45">
      <c r="A26" s="3" t="s">
        <v>23</v>
      </c>
      <c r="B26" s="3" t="s">
        <v>16</v>
      </c>
      <c r="C26" s="3" t="s">
        <v>47</v>
      </c>
      <c r="D26" s="6" t="str">
        <f t="shared" si="0"/>
        <v>회원-2주차</v>
      </c>
      <c r="E26" s="7">
        <v>44239</v>
      </c>
      <c r="F26" s="6">
        <v>8</v>
      </c>
      <c r="G26" s="8">
        <v>118800</v>
      </c>
      <c r="H26" s="3" t="s">
        <v>59</v>
      </c>
    </row>
    <row r="27" spans="1:8" x14ac:dyDescent="0.45">
      <c r="A27" s="3" t="s">
        <v>10</v>
      </c>
      <c r="B27" s="3" t="s">
        <v>48</v>
      </c>
      <c r="C27" s="3" t="s">
        <v>49</v>
      </c>
      <c r="D27" s="6" t="str">
        <f t="shared" si="0"/>
        <v>회원-4주차</v>
      </c>
      <c r="E27" s="7">
        <v>44253</v>
      </c>
      <c r="F27" s="6">
        <v>23</v>
      </c>
      <c r="G27" s="8">
        <v>338100</v>
      </c>
      <c r="H27" s="3" t="s">
        <v>58</v>
      </c>
    </row>
    <row r="28" spans="1:8" x14ac:dyDescent="0.45">
      <c r="A28" s="3" t="s">
        <v>10</v>
      </c>
      <c r="B28" s="3" t="s">
        <v>16</v>
      </c>
      <c r="C28" s="3" t="s">
        <v>50</v>
      </c>
      <c r="D28" s="6" t="str">
        <f t="shared" si="0"/>
        <v>회원-4주차</v>
      </c>
      <c r="E28" s="7">
        <v>44253</v>
      </c>
      <c r="F28" s="6">
        <v>16</v>
      </c>
      <c r="G28" s="8">
        <v>235200</v>
      </c>
      <c r="H28" s="3" t="s">
        <v>59</v>
      </c>
    </row>
    <row r="29" spans="1:8" x14ac:dyDescent="0.45">
      <c r="A29" s="3" t="s">
        <v>10</v>
      </c>
      <c r="B29" s="3" t="s">
        <v>51</v>
      </c>
      <c r="C29" s="3" t="s">
        <v>52</v>
      </c>
      <c r="D29" s="6" t="str">
        <f t="shared" si="0"/>
        <v>회원-1주차</v>
      </c>
      <c r="E29" s="7">
        <v>44228</v>
      </c>
      <c r="F29" s="6">
        <v>29</v>
      </c>
      <c r="G29" s="8">
        <v>0</v>
      </c>
      <c r="H29" s="3" t="s">
        <v>58</v>
      </c>
    </row>
    <row r="30" spans="1:8" x14ac:dyDescent="0.45">
      <c r="A30" s="3" t="s">
        <v>10</v>
      </c>
      <c r="B30" s="3" t="s">
        <v>19</v>
      </c>
      <c r="C30" s="3" t="s">
        <v>53</v>
      </c>
      <c r="D30" s="6" t="str">
        <f t="shared" si="0"/>
        <v>회원-2주차</v>
      </c>
      <c r="E30" s="7">
        <v>44240</v>
      </c>
      <c r="F30" s="6">
        <v>28</v>
      </c>
      <c r="G30" s="8">
        <v>493920</v>
      </c>
      <c r="H30" s="3" t="s">
        <v>59</v>
      </c>
    </row>
    <row r="31" spans="1:8" x14ac:dyDescent="0.45">
      <c r="A31" s="3" t="s">
        <v>43</v>
      </c>
      <c r="B31" s="3" t="s">
        <v>13</v>
      </c>
      <c r="C31" s="3" t="s">
        <v>54</v>
      </c>
      <c r="D31" s="6" t="str">
        <f t="shared" si="0"/>
        <v>비회원-2주차</v>
      </c>
      <c r="E31" s="7">
        <v>44239</v>
      </c>
      <c r="F31" s="6">
        <v>20</v>
      </c>
      <c r="G31" s="8">
        <v>294000</v>
      </c>
      <c r="H31" s="3" t="s">
        <v>58</v>
      </c>
    </row>
    <row r="32" spans="1:8" x14ac:dyDescent="0.45">
      <c r="A32" s="3" t="s">
        <v>21</v>
      </c>
      <c r="B32" s="3" t="s">
        <v>16</v>
      </c>
      <c r="C32" s="3" t="s">
        <v>55</v>
      </c>
      <c r="D32" s="6" t="str">
        <f t="shared" si="0"/>
        <v>회원-2주차</v>
      </c>
      <c r="E32" s="7">
        <v>44236</v>
      </c>
      <c r="F32" s="6">
        <v>1</v>
      </c>
      <c r="G32" s="8">
        <v>10000</v>
      </c>
      <c r="H32" s="3" t="s">
        <v>59</v>
      </c>
    </row>
    <row r="33" spans="1:8" x14ac:dyDescent="0.45">
      <c r="A33" s="3" t="s">
        <v>15</v>
      </c>
      <c r="B33" s="3" t="s">
        <v>29</v>
      </c>
      <c r="C33" s="3" t="s">
        <v>56</v>
      </c>
      <c r="D33" s="6" t="str">
        <f t="shared" si="0"/>
        <v>비회원-1주차</v>
      </c>
      <c r="E33" s="7">
        <v>44231</v>
      </c>
      <c r="F33" s="6">
        <v>5</v>
      </c>
      <c r="G33" s="8">
        <v>34650</v>
      </c>
      <c r="H33" s="3" t="s">
        <v>59</v>
      </c>
    </row>
    <row r="34" spans="1:8" x14ac:dyDescent="0.45">
      <c r="A34" s="3" t="s">
        <v>10</v>
      </c>
      <c r="B34" s="3" t="s">
        <v>19</v>
      </c>
      <c r="C34" s="3" t="s">
        <v>57</v>
      </c>
      <c r="D34" s="6" t="str">
        <f t="shared" si="0"/>
        <v>회원-1주차</v>
      </c>
      <c r="E34" s="7">
        <v>44232</v>
      </c>
      <c r="F34" s="6">
        <v>21</v>
      </c>
      <c r="G34" s="8">
        <v>308700</v>
      </c>
      <c r="H34" s="3" t="s">
        <v>59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기타-1</vt:lpstr>
      <vt:lpstr>기타-2</vt:lpstr>
      <vt:lpstr>기타-3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김용갑</dc:creator>
  <cp:lastModifiedBy>김종일</cp:lastModifiedBy>
  <dcterms:created xsi:type="dcterms:W3CDTF">2023-02-28T02:18:19Z</dcterms:created>
  <dcterms:modified xsi:type="dcterms:W3CDTF">2024-01-25T09:02:49Z</dcterms:modified>
</cp:coreProperties>
</file>