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Roaming\Microsoft\Windows\Network Shortcuts\"/>
    </mc:Choice>
  </mc:AlternateContent>
  <bookViews>
    <workbookView xWindow="0" yWindow="0" windowWidth="28800" windowHeight="12285"/>
  </bookViews>
  <sheets>
    <sheet name="Sheet1" sheetId="1" r:id="rId1"/>
  </sheets>
  <definedNames>
    <definedName name="조회수">Sheet1!$H$5:$H$12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J14" i="1"/>
  <c r="J13" i="1" l="1"/>
  <c r="E13" i="1"/>
  <c r="J6" i="1"/>
  <c r="J7" i="1"/>
  <c r="J8" i="1"/>
  <c r="J9" i="1"/>
  <c r="J10" i="1"/>
  <c r="J11" i="1"/>
  <c r="J12" i="1"/>
  <c r="J5" i="1"/>
  <c r="I9" i="1"/>
  <c r="I6" i="1"/>
  <c r="I7" i="1"/>
  <c r="I8" i="1"/>
  <c r="I10" i="1"/>
  <c r="I11" i="1"/>
  <c r="I12" i="1"/>
  <c r="I5" i="1"/>
</calcChain>
</file>

<file path=xl/sharedStrings.xml><?xml version="1.0" encoding="utf-8"?>
<sst xmlns="http://schemas.openxmlformats.org/spreadsheetml/2006/main" count="39" uniqueCount="37">
  <si>
    <t>유튜브</t>
    <phoneticPr fontId="3" type="noConversion"/>
  </si>
  <si>
    <t>채널명</t>
    <phoneticPr fontId="3" type="noConversion"/>
  </si>
  <si>
    <t>가입일</t>
    <phoneticPr fontId="3" type="noConversion"/>
  </si>
  <si>
    <t>카테고리</t>
    <phoneticPr fontId="3" type="noConversion"/>
  </si>
  <si>
    <t>게시 된
비디오수</t>
    <phoneticPr fontId="3" type="noConversion"/>
  </si>
  <si>
    <t>구독자수</t>
    <phoneticPr fontId="3" type="noConversion"/>
  </si>
  <si>
    <t>조회수
(최근 7일간)</t>
    <phoneticPr fontId="3" type="noConversion"/>
  </si>
  <si>
    <t>순위</t>
    <phoneticPr fontId="3" type="noConversion"/>
  </si>
  <si>
    <t>비고</t>
    <phoneticPr fontId="3" type="noConversion"/>
  </si>
  <si>
    <t>K065H</t>
    <phoneticPr fontId="3" type="noConversion"/>
  </si>
  <si>
    <t>K010E</t>
    <phoneticPr fontId="3" type="noConversion"/>
  </si>
  <si>
    <t>M456R</t>
    <phoneticPr fontId="3" type="noConversion"/>
  </si>
  <si>
    <t>P012W</t>
    <phoneticPr fontId="3" type="noConversion"/>
  </si>
  <si>
    <t>L712Q</t>
    <phoneticPr fontId="3" type="noConversion"/>
  </si>
  <si>
    <t>A032L</t>
    <phoneticPr fontId="3" type="noConversion"/>
  </si>
  <si>
    <t>K302G</t>
    <phoneticPr fontId="3" type="noConversion"/>
  </si>
  <si>
    <t>C123K</t>
    <phoneticPr fontId="3" type="noConversion"/>
  </si>
  <si>
    <t>한국셀럼</t>
  </si>
  <si>
    <t>한국셀럼</t>
    <phoneticPr fontId="3" type="noConversion"/>
  </si>
  <si>
    <t>칸바이트</t>
    <phoneticPr fontId="3" type="noConversion"/>
  </si>
  <si>
    <t>코리아이슈</t>
    <phoneticPr fontId="3" type="noConversion"/>
  </si>
  <si>
    <t>한국TV</t>
    <phoneticPr fontId="3" type="noConversion"/>
  </si>
  <si>
    <t>마이소코리아</t>
    <phoneticPr fontId="3" type="noConversion"/>
  </si>
  <si>
    <t>코스모코리아</t>
    <phoneticPr fontId="3" type="noConversion"/>
  </si>
  <si>
    <t>투데이경제</t>
    <phoneticPr fontId="3" type="noConversion"/>
  </si>
  <si>
    <t>러브캣</t>
    <phoneticPr fontId="3" type="noConversion"/>
  </si>
  <si>
    <t>피플앤블로그</t>
    <phoneticPr fontId="3" type="noConversion"/>
  </si>
  <si>
    <t>엔터테인먼트</t>
    <phoneticPr fontId="3" type="noConversion"/>
  </si>
  <si>
    <t>피플앤블로그</t>
    <phoneticPr fontId="3" type="noConversion"/>
  </si>
  <si>
    <t>과학과 기술</t>
    <phoneticPr fontId="3" type="noConversion"/>
  </si>
  <si>
    <t>과학과 기술</t>
    <phoneticPr fontId="3" type="noConversion"/>
  </si>
  <si>
    <t>피플앤블로그</t>
    <phoneticPr fontId="3" type="noConversion"/>
  </si>
  <si>
    <t>최대 조회수</t>
    <phoneticPr fontId="3" type="noConversion"/>
  </si>
  <si>
    <t>구독자수가 평균 이상인 유튜브 수</t>
    <phoneticPr fontId="3" type="noConversion"/>
  </si>
  <si>
    <t>피플앤블로그에 게시 된 비디오수 합계</t>
    <phoneticPr fontId="3" type="noConversion"/>
  </si>
  <si>
    <t>채널명</t>
    <phoneticPr fontId="3" type="noConversion"/>
  </si>
  <si>
    <t>카테고리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</si>
</sst>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&quot;천회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1" fontId="2" fillId="0" borderId="4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99060</xdr:rowOff>
    </xdr:from>
    <xdr:to>
      <xdr:col>7</xdr:col>
      <xdr:colOff>198120</xdr:colOff>
      <xdr:row>2</xdr:row>
      <xdr:rowOff>251460</xdr:rowOff>
    </xdr:to>
    <xdr:sp macro="" textlink="">
      <xdr:nvSpPr>
        <xdr:cNvPr id="2" name="모서리가 둥근 직사각형 1"/>
        <xdr:cNvSpPr/>
      </xdr:nvSpPr>
      <xdr:spPr>
        <a:xfrm>
          <a:off x="198120" y="99060"/>
          <a:ext cx="4960620" cy="807720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335280</xdr:colOff>
      <xdr:row>0</xdr:row>
      <xdr:rowOff>213360</xdr:rowOff>
    </xdr:from>
    <xdr:to>
      <xdr:col>11</xdr:col>
      <xdr:colOff>13335</xdr:colOff>
      <xdr:row>2</xdr:row>
      <xdr:rowOff>68580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13360"/>
          <a:ext cx="268986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workbookViewId="0">
      <selection activeCell="F7" sqref="F7"/>
    </sheetView>
  </sheetViews>
  <sheetFormatPr defaultColWidth="8.75" defaultRowHeight="12" x14ac:dyDescent="0.3"/>
  <cols>
    <col min="1" max="1" width="1.625" style="1" customWidth="1"/>
    <col min="2" max="2" width="8.75" style="1"/>
    <col min="3" max="3" width="11.75" style="1" bestFit="1" customWidth="1"/>
    <col min="4" max="4" width="9.375" style="1" bestFit="1" customWidth="1"/>
    <col min="5" max="5" width="11.75" style="1" bestFit="1" customWidth="1"/>
    <col min="6" max="6" width="8.75" style="1"/>
    <col min="7" max="7" width="12.25" style="1" customWidth="1"/>
    <col min="8" max="8" width="10.75" style="1" customWidth="1"/>
    <col min="9" max="9" width="8.5" style="1" customWidth="1"/>
    <col min="10" max="10" width="11.375" style="1" bestFit="1" customWidth="1"/>
    <col min="11" max="16384" width="8.75" style="1"/>
  </cols>
  <sheetData>
    <row r="1" spans="2:10" ht="25.9" customHeight="1" x14ac:dyDescent="0.3"/>
    <row r="2" spans="2:10" ht="25.9" customHeight="1" x14ac:dyDescent="0.3"/>
    <row r="3" spans="2:10" ht="25.9" customHeight="1" thickBot="1" x14ac:dyDescent="0.35"/>
    <row r="4" spans="2:10" ht="24.75" thickBot="1" x14ac:dyDescent="0.35">
      <c r="B4" s="5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6" t="s">
        <v>5</v>
      </c>
      <c r="H4" s="7" t="s">
        <v>6</v>
      </c>
      <c r="I4" s="6" t="s">
        <v>7</v>
      </c>
      <c r="J4" s="8" t="s">
        <v>8</v>
      </c>
    </row>
    <row r="5" spans="2:10" x14ac:dyDescent="0.3">
      <c r="B5" s="9" t="s">
        <v>10</v>
      </c>
      <c r="C5" s="10" t="s">
        <v>18</v>
      </c>
      <c r="D5" s="11">
        <v>42858</v>
      </c>
      <c r="E5" s="10" t="s">
        <v>26</v>
      </c>
      <c r="F5" s="22">
        <v>76</v>
      </c>
      <c r="G5" s="22">
        <v>12712</v>
      </c>
      <c r="H5" s="25">
        <v>1820</v>
      </c>
      <c r="I5" s="10">
        <f>_xlfn.RANK.EQ(G5,$G$5:$G$12,0)</f>
        <v>2</v>
      </c>
      <c r="J5" s="12" t="str">
        <f>IF(YEAR(D5)&lt;=2017,"스테디",IF(YEAR(D5)&lt;=2019,"베스트",""))</f>
        <v>스테디</v>
      </c>
    </row>
    <row r="6" spans="2:10" x14ac:dyDescent="0.3">
      <c r="B6" s="13" t="s">
        <v>9</v>
      </c>
      <c r="C6" s="2" t="s">
        <v>19</v>
      </c>
      <c r="D6" s="14">
        <v>43804</v>
      </c>
      <c r="E6" s="2" t="s">
        <v>27</v>
      </c>
      <c r="F6" s="23">
        <v>732</v>
      </c>
      <c r="G6" s="23">
        <v>6632</v>
      </c>
      <c r="H6" s="26">
        <v>2966</v>
      </c>
      <c r="I6" s="2">
        <f t="shared" ref="I6:I12" si="0">_xlfn.RANK.EQ(G6,$G$5:$G$12,0)</f>
        <v>3</v>
      </c>
      <c r="J6" s="36" t="str">
        <f t="shared" ref="J6:J12" si="1">IF(YEAR(D6)&lt;=2017,"스테디",IF(YEAR(D6)&lt;=2019,"베스트",""))</f>
        <v>베스트</v>
      </c>
    </row>
    <row r="7" spans="2:10" x14ac:dyDescent="0.3">
      <c r="B7" s="13" t="s">
        <v>11</v>
      </c>
      <c r="C7" s="2" t="s">
        <v>20</v>
      </c>
      <c r="D7" s="14">
        <v>43833</v>
      </c>
      <c r="E7" s="2" t="s">
        <v>28</v>
      </c>
      <c r="F7" s="23">
        <v>36</v>
      </c>
      <c r="G7" s="23">
        <v>3996</v>
      </c>
      <c r="H7" s="26">
        <v>658</v>
      </c>
      <c r="I7" s="2">
        <f t="shared" si="0"/>
        <v>5</v>
      </c>
      <c r="J7" s="36" t="str">
        <f t="shared" si="1"/>
        <v/>
      </c>
    </row>
    <row r="8" spans="2:10" x14ac:dyDescent="0.3">
      <c r="B8" s="13" t="s">
        <v>12</v>
      </c>
      <c r="C8" s="2" t="s">
        <v>21</v>
      </c>
      <c r="D8" s="14">
        <v>43620</v>
      </c>
      <c r="E8" s="2" t="s">
        <v>27</v>
      </c>
      <c r="F8" s="23">
        <v>43</v>
      </c>
      <c r="G8" s="23">
        <v>3331</v>
      </c>
      <c r="H8" s="26">
        <v>562</v>
      </c>
      <c r="I8" s="2">
        <f t="shared" si="0"/>
        <v>6</v>
      </c>
      <c r="J8" s="36" t="str">
        <f t="shared" si="1"/>
        <v>베스트</v>
      </c>
    </row>
    <row r="9" spans="2:10" x14ac:dyDescent="0.3">
      <c r="B9" s="13" t="s">
        <v>13</v>
      </c>
      <c r="C9" s="2" t="s">
        <v>22</v>
      </c>
      <c r="D9" s="14">
        <v>42828</v>
      </c>
      <c r="E9" s="2" t="s">
        <v>29</v>
      </c>
      <c r="F9" s="23">
        <v>375</v>
      </c>
      <c r="G9" s="23">
        <v>1142</v>
      </c>
      <c r="H9" s="26">
        <v>466</v>
      </c>
      <c r="I9" s="2">
        <f>_xlfn.RANK.EQ(G9,$G$5:$G$12,0)</f>
        <v>8</v>
      </c>
      <c r="J9" s="36" t="str">
        <f t="shared" si="1"/>
        <v>스테디</v>
      </c>
    </row>
    <row r="10" spans="2:10" x14ac:dyDescent="0.3">
      <c r="B10" s="13" t="s">
        <v>14</v>
      </c>
      <c r="C10" s="2" t="s">
        <v>23</v>
      </c>
      <c r="D10" s="14">
        <v>43894</v>
      </c>
      <c r="E10" s="2" t="s">
        <v>30</v>
      </c>
      <c r="F10" s="23">
        <v>1082</v>
      </c>
      <c r="G10" s="23">
        <v>6099</v>
      </c>
      <c r="H10" s="26">
        <v>4261</v>
      </c>
      <c r="I10" s="2">
        <f t="shared" si="0"/>
        <v>4</v>
      </c>
      <c r="J10" s="36" t="str">
        <f t="shared" si="1"/>
        <v/>
      </c>
    </row>
    <row r="11" spans="2:10" x14ac:dyDescent="0.3">
      <c r="B11" s="13" t="s">
        <v>15</v>
      </c>
      <c r="C11" s="2" t="s">
        <v>24</v>
      </c>
      <c r="D11" s="14">
        <v>43611</v>
      </c>
      <c r="E11" s="2" t="s">
        <v>31</v>
      </c>
      <c r="F11" s="23">
        <v>136</v>
      </c>
      <c r="G11" s="23">
        <v>1913</v>
      </c>
      <c r="H11" s="26">
        <v>1689</v>
      </c>
      <c r="I11" s="2">
        <f t="shared" si="0"/>
        <v>7</v>
      </c>
      <c r="J11" s="36" t="str">
        <f t="shared" si="1"/>
        <v>베스트</v>
      </c>
    </row>
    <row r="12" spans="2:10" ht="12.75" thickBot="1" x14ac:dyDescent="0.35">
      <c r="B12" s="15" t="s">
        <v>16</v>
      </c>
      <c r="C12" s="16" t="s">
        <v>25</v>
      </c>
      <c r="D12" s="17">
        <v>43531</v>
      </c>
      <c r="E12" s="16" t="s">
        <v>27</v>
      </c>
      <c r="F12" s="24">
        <v>355</v>
      </c>
      <c r="G12" s="24">
        <v>18451</v>
      </c>
      <c r="H12" s="27">
        <v>8044</v>
      </c>
      <c r="I12" s="16">
        <f t="shared" si="0"/>
        <v>1</v>
      </c>
      <c r="J12" s="18" t="str">
        <f t="shared" si="1"/>
        <v>베스트</v>
      </c>
    </row>
    <row r="13" spans="2:10" x14ac:dyDescent="0.3">
      <c r="B13" s="29" t="s">
        <v>32</v>
      </c>
      <c r="C13" s="30"/>
      <c r="D13" s="30"/>
      <c r="E13" s="19">
        <f>MAX(조회수)</f>
        <v>8044</v>
      </c>
      <c r="F13" s="33"/>
      <c r="G13" s="30" t="s">
        <v>34</v>
      </c>
      <c r="H13" s="30"/>
      <c r="I13" s="30"/>
      <c r="J13" s="20">
        <f>DSUM(B4:J12,F4,E4:E5)</f>
        <v>248</v>
      </c>
    </row>
    <row r="14" spans="2:10" ht="12.75" thickBot="1" x14ac:dyDescent="0.35">
      <c r="B14" s="31" t="s">
        <v>33</v>
      </c>
      <c r="C14" s="32"/>
      <c r="D14" s="32"/>
      <c r="E14" s="28">
        <f>COUNTIF(G5:G12,G4)</f>
        <v>0</v>
      </c>
      <c r="F14" s="34"/>
      <c r="G14" s="21" t="s">
        <v>35</v>
      </c>
      <c r="H14" s="16" t="s">
        <v>17</v>
      </c>
      <c r="I14" s="21" t="s">
        <v>36</v>
      </c>
      <c r="J14" s="18" t="str">
        <f>VLOOKUP(H14,C5:H12,3,0)</f>
        <v>피플앤블로그</v>
      </c>
    </row>
    <row r="18" spans="10:14" x14ac:dyDescent="0.3">
      <c r="J18" s="3"/>
      <c r="K18" s="3"/>
      <c r="L18" s="3"/>
      <c r="M18" s="3"/>
      <c r="N18" s="3"/>
    </row>
    <row r="19" spans="10:14" x14ac:dyDescent="0.3">
      <c r="J19" s="35"/>
      <c r="K19" s="4"/>
      <c r="L19" s="4"/>
      <c r="M19" s="4"/>
      <c r="N19" s="3"/>
    </row>
    <row r="20" spans="10:14" x14ac:dyDescent="0.3">
      <c r="J20" s="35"/>
      <c r="K20" s="4"/>
      <c r="L20" s="4"/>
      <c r="M20" s="4"/>
      <c r="N20" s="3"/>
    </row>
  </sheetData>
  <mergeCells count="5">
    <mergeCell ref="B13:D13"/>
    <mergeCell ref="B14:D14"/>
    <mergeCell ref="F13:F14"/>
    <mergeCell ref="G13:I13"/>
    <mergeCell ref="J19:J20"/>
  </mergeCells>
  <phoneticPr fontId="3" type="noConversion"/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NOTE</dc:creator>
  <cp:lastModifiedBy>user</cp:lastModifiedBy>
  <dcterms:created xsi:type="dcterms:W3CDTF">2023-10-09T03:25:46Z</dcterms:created>
  <dcterms:modified xsi:type="dcterms:W3CDTF">2023-10-13T03:39:08Z</dcterms:modified>
</cp:coreProperties>
</file>