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\Desktop\"/>
    </mc:Choice>
  </mc:AlternateContent>
  <xr:revisionPtr revIDLastSave="0" documentId="13_ncr:1_{3A65B346-BF55-498A-AD60-ECEFC2F6C9E2}" xr6:coauthVersionLast="47" xr6:coauthVersionMax="47" xr10:uidLastSave="{00000000-0000-0000-0000-000000000000}"/>
  <bookViews>
    <workbookView xWindow="4785" yWindow="75" windowWidth="21600" windowHeight="10560" xr2:uid="{C8621918-A361-4A2A-8A46-02CE5A59CEEC}"/>
  </bookViews>
  <sheets>
    <sheet name="제1작업" sheetId="1" r:id="rId1"/>
    <sheet name="제2작업" sheetId="2" r:id="rId2"/>
    <sheet name="제3작업" sheetId="3" r:id="rId3"/>
  </sheets>
  <definedNames>
    <definedName name="조회수">제1작업!$H$5:$H$12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J14" i="1"/>
  <c r="J13" i="1"/>
  <c r="E13" i="1"/>
  <c r="J5" i="1"/>
  <c r="J6" i="1"/>
  <c r="J7" i="1"/>
  <c r="J8" i="1"/>
  <c r="J9" i="1"/>
  <c r="J10" i="1"/>
  <c r="J11" i="1"/>
  <c r="J12" i="1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<sst xmlns="http://schemas.openxmlformats.org/spreadsheetml/2006/main" count="39" uniqueCount="32">
  <si>
    <t>유튜브</t>
    <phoneticPr fontId="2" type="noConversion"/>
  </si>
  <si>
    <t>채널명</t>
    <phoneticPr fontId="2" type="noConversion"/>
  </si>
  <si>
    <t>카테고리</t>
    <phoneticPr fontId="2" type="noConversion"/>
  </si>
  <si>
    <t>게시 된
비디오수</t>
    <phoneticPr fontId="2" type="noConversion"/>
  </si>
  <si>
    <t>구독자수</t>
    <phoneticPr fontId="2" type="noConversion"/>
  </si>
  <si>
    <t>조회수
(최근 7일간)</t>
    <phoneticPr fontId="2" type="noConversion"/>
  </si>
  <si>
    <t>순위</t>
    <phoneticPr fontId="2" type="noConversion"/>
  </si>
  <si>
    <t>비고</t>
    <phoneticPr fontId="2" type="noConversion"/>
  </si>
  <si>
    <t>가입일</t>
    <phoneticPr fontId="2" type="noConversion"/>
  </si>
  <si>
    <t>K010E</t>
    <phoneticPr fontId="2" type="noConversion"/>
  </si>
  <si>
    <t>K065H</t>
    <phoneticPr fontId="2" type="noConversion"/>
  </si>
  <si>
    <t>M456R</t>
    <phoneticPr fontId="2" type="noConversion"/>
  </si>
  <si>
    <t>P012W</t>
    <phoneticPr fontId="2" type="noConversion"/>
  </si>
  <si>
    <t>L712Q</t>
    <phoneticPr fontId="2" type="noConversion"/>
  </si>
  <si>
    <t>A032L</t>
    <phoneticPr fontId="2" type="noConversion"/>
  </si>
  <si>
    <t>K302G</t>
    <phoneticPr fontId="2" type="noConversion"/>
  </si>
  <si>
    <t>C123K</t>
    <phoneticPr fontId="2" type="noConversion"/>
  </si>
  <si>
    <t>한국셀럼</t>
  </si>
  <si>
    <t>한국셀럼</t>
    <phoneticPr fontId="2" type="noConversion"/>
  </si>
  <si>
    <t>칸바이트</t>
    <phoneticPr fontId="2" type="noConversion"/>
  </si>
  <si>
    <t>코리아이슈</t>
    <phoneticPr fontId="2" type="noConversion"/>
  </si>
  <si>
    <t>한국TV</t>
    <phoneticPr fontId="2" type="noConversion"/>
  </si>
  <si>
    <t>마이소코리아</t>
    <phoneticPr fontId="2" type="noConversion"/>
  </si>
  <si>
    <t>코스모코리아</t>
    <phoneticPr fontId="2" type="noConversion"/>
  </si>
  <si>
    <t>투데이경제</t>
    <phoneticPr fontId="2" type="noConversion"/>
  </si>
  <si>
    <t>러브캣</t>
    <phoneticPr fontId="2" type="noConversion"/>
  </si>
  <si>
    <t>피플앤블로그</t>
    <phoneticPr fontId="2" type="noConversion"/>
  </si>
  <si>
    <t>엔터테인먼트</t>
    <phoneticPr fontId="2" type="noConversion"/>
  </si>
  <si>
    <t>과학과 기술</t>
    <phoneticPr fontId="2" type="noConversion"/>
  </si>
  <si>
    <t>최대 조회수</t>
    <phoneticPr fontId="2" type="noConversion"/>
  </si>
  <si>
    <t>구독자수가 평균 이상인 유튜브 수</t>
    <phoneticPr fontId="2" type="noConversion"/>
  </si>
  <si>
    <t>피플앤블로그에 게시 된 비디오수 합계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</si>
</sst>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#,##0&quot;천회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177" fontId="3" fillId="0" borderId="1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17" xfId="0" applyNumberFormat="1" applyFont="1" applyBorder="1" applyAlignment="1">
      <alignment horizontal="right" vertical="center"/>
    </xf>
    <xf numFmtId="12" fontId="3" fillId="0" borderId="20" xfId="0" applyNumberFormat="1" applyFont="1" applyBorder="1" applyAlignment="1">
      <alignment horizontal="center" vertical="center"/>
    </xf>
    <xf numFmtId="3" fontId="3" fillId="0" borderId="11" xfId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3" fontId="3" fillId="0" borderId="17" xfId="1" applyNumberFormat="1" applyFont="1" applyBorder="1" applyAlignment="1">
      <alignment horizontal="right" vertical="center"/>
    </xf>
    <xf numFmtId="0" fontId="3" fillId="2" borderId="19" xfId="0" applyFont="1" applyFill="1" applyBorder="1" applyAlignment="1">
      <alignment horizontal="center" vertical="center" wrapText="1"/>
    </xf>
    <xf numFmtId="12" fontId="3" fillId="0" borderId="21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85725</xdr:rowOff>
    </xdr:from>
    <xdr:to>
      <xdr:col>6</xdr:col>
      <xdr:colOff>542925</xdr:colOff>
      <xdr:row>2</xdr:row>
      <xdr:rowOff>200025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3AC9AF7A-9259-2D6A-DF5C-049E25E174B3}"/>
            </a:ext>
          </a:extLst>
        </xdr:cNvPr>
        <xdr:cNvSpPr/>
      </xdr:nvSpPr>
      <xdr:spPr>
        <a:xfrm>
          <a:off x="142875" y="85725"/>
          <a:ext cx="5114925" cy="571500"/>
        </a:xfrm>
        <a:prstGeom prst="roundRect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국내 주요 유튜브 최근 </a:t>
          </a:r>
          <a:r>
            <a:rPr lang="en-US" altLang="ko-KR" sz="24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7</a:t>
          </a:r>
          <a:r>
            <a:rPr lang="ko-KR" altLang="en-US" sz="24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일간 현황</a:t>
          </a:r>
        </a:p>
      </xdr:txBody>
    </xdr:sp>
    <xdr:clientData/>
  </xdr:twoCellAnchor>
  <xdr:twoCellAnchor editAs="oneCell">
    <xdr:from>
      <xdr:col>7</xdr:col>
      <xdr:colOff>104775</xdr:colOff>
      <xdr:row>0</xdr:row>
      <xdr:rowOff>104775</xdr:rowOff>
    </xdr:from>
    <xdr:to>
      <xdr:col>9</xdr:col>
      <xdr:colOff>704850</xdr:colOff>
      <xdr:row>2</xdr:row>
      <xdr:rowOff>228600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5C8DC94-26B7-7EDF-FC19-B060592BA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04775"/>
          <a:ext cx="23812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53716-97A6-46DB-B50C-7F46795E3E51}">
  <dimension ref="B1:J17"/>
  <sheetViews>
    <sheetView tabSelected="1" workbookViewId="0">
      <selection activeCell="O14" sqref="O14"/>
    </sheetView>
  </sheetViews>
  <sheetFormatPr defaultRowHeight="16.5" x14ac:dyDescent="0.3"/>
  <cols>
    <col min="1" max="1" width="1.625" customWidth="1"/>
    <col min="3" max="4" width="14" customWidth="1"/>
    <col min="5" max="5" width="13.625" customWidth="1"/>
    <col min="6" max="6" width="12.5" customWidth="1"/>
    <col min="7" max="7" width="10.875" customWidth="1"/>
    <col min="8" max="8" width="14.375" customWidth="1"/>
    <col min="10" max="10" width="12.25" customWidth="1"/>
    <col min="13" max="13" width="4.125" customWidth="1"/>
  </cols>
  <sheetData>
    <row r="1" spans="2:10" ht="23.25" customHeight="1" x14ac:dyDescent="0.3"/>
    <row r="2" spans="2:10" ht="19.5" customHeight="1" x14ac:dyDescent="0.3"/>
    <row r="3" spans="2:10" ht="25.5" customHeight="1" thickBot="1" x14ac:dyDescent="0.35"/>
    <row r="4" spans="2:10" ht="27.75" thickBot="1" x14ac:dyDescent="0.35">
      <c r="B4" s="22" t="s">
        <v>0</v>
      </c>
      <c r="C4" s="23" t="s">
        <v>1</v>
      </c>
      <c r="D4" s="23" t="s">
        <v>8</v>
      </c>
      <c r="E4" s="23" t="s">
        <v>2</v>
      </c>
      <c r="F4" s="34" t="s">
        <v>3</v>
      </c>
      <c r="G4" s="23" t="s">
        <v>4</v>
      </c>
      <c r="H4" s="24" t="s">
        <v>5</v>
      </c>
      <c r="I4" s="23" t="s">
        <v>6</v>
      </c>
      <c r="J4" s="25" t="s">
        <v>7</v>
      </c>
    </row>
    <row r="5" spans="2:10" x14ac:dyDescent="0.3">
      <c r="B5" s="5" t="s">
        <v>9</v>
      </c>
      <c r="C5" s="6" t="s">
        <v>18</v>
      </c>
      <c r="D5" s="7">
        <v>42858</v>
      </c>
      <c r="E5" s="6" t="s">
        <v>26</v>
      </c>
      <c r="F5" s="21">
        <v>76</v>
      </c>
      <c r="G5" s="31">
        <v>12712</v>
      </c>
      <c r="H5" s="27">
        <v>1820</v>
      </c>
      <c r="I5" s="6">
        <f t="shared" ref="I5:I12" si="0">_xlfn.RANK.EQ(G5,$G$5:$G$12)</f>
        <v>2</v>
      </c>
      <c r="J5" s="8" t="str">
        <f t="shared" ref="J5:J12" si="1">IF(YEAR(D5:D12)&lt;=2017,"스테디",IF(YEAR(D5:D12)&lt;=2019,"베스트",""))</f>
        <v>스테디</v>
      </c>
    </row>
    <row r="6" spans="2:10" x14ac:dyDescent="0.3">
      <c r="B6" s="9" t="s">
        <v>10</v>
      </c>
      <c r="C6" s="10" t="s">
        <v>19</v>
      </c>
      <c r="D6" s="11">
        <v>43804</v>
      </c>
      <c r="E6" s="10" t="s">
        <v>27</v>
      </c>
      <c r="F6" s="21">
        <v>732</v>
      </c>
      <c r="G6" s="32">
        <v>6632</v>
      </c>
      <c r="H6" s="28">
        <v>2966</v>
      </c>
      <c r="I6" s="10">
        <f t="shared" si="0"/>
        <v>3</v>
      </c>
      <c r="J6" s="12" t="str">
        <f t="shared" si="1"/>
        <v>베스트</v>
      </c>
    </row>
    <row r="7" spans="2:10" x14ac:dyDescent="0.3">
      <c r="B7" s="9" t="s">
        <v>11</v>
      </c>
      <c r="C7" s="10" t="s">
        <v>20</v>
      </c>
      <c r="D7" s="11">
        <v>43833</v>
      </c>
      <c r="E7" s="10" t="s">
        <v>26</v>
      </c>
      <c r="F7" s="21">
        <v>36</v>
      </c>
      <c r="G7" s="32">
        <v>3996</v>
      </c>
      <c r="H7" s="28">
        <v>658</v>
      </c>
      <c r="I7" s="10">
        <f t="shared" si="0"/>
        <v>5</v>
      </c>
      <c r="J7" s="12" t="str">
        <f t="shared" si="1"/>
        <v/>
      </c>
    </row>
    <row r="8" spans="2:10" x14ac:dyDescent="0.3">
      <c r="B8" s="9" t="s">
        <v>12</v>
      </c>
      <c r="C8" s="10" t="s">
        <v>21</v>
      </c>
      <c r="D8" s="11">
        <v>43620</v>
      </c>
      <c r="E8" s="10" t="s">
        <v>27</v>
      </c>
      <c r="F8" s="21">
        <v>43</v>
      </c>
      <c r="G8" s="32">
        <v>3331</v>
      </c>
      <c r="H8" s="28">
        <v>562</v>
      </c>
      <c r="I8" s="10">
        <f t="shared" si="0"/>
        <v>6</v>
      </c>
      <c r="J8" s="12" t="str">
        <f t="shared" si="1"/>
        <v>베스트</v>
      </c>
    </row>
    <row r="9" spans="2:10" x14ac:dyDescent="0.3">
      <c r="B9" s="9" t="s">
        <v>13</v>
      </c>
      <c r="C9" s="10" t="s">
        <v>22</v>
      </c>
      <c r="D9" s="11">
        <v>42828</v>
      </c>
      <c r="E9" s="10" t="s">
        <v>28</v>
      </c>
      <c r="F9" s="21">
        <v>375</v>
      </c>
      <c r="G9" s="32">
        <v>1142</v>
      </c>
      <c r="H9" s="28">
        <v>466</v>
      </c>
      <c r="I9" s="10">
        <f t="shared" si="0"/>
        <v>8</v>
      </c>
      <c r="J9" s="12" t="str">
        <f t="shared" si="1"/>
        <v>스테디</v>
      </c>
    </row>
    <row r="10" spans="2:10" x14ac:dyDescent="0.3">
      <c r="B10" s="9" t="s">
        <v>14</v>
      </c>
      <c r="C10" s="10" t="s">
        <v>23</v>
      </c>
      <c r="D10" s="11">
        <v>43894</v>
      </c>
      <c r="E10" s="10" t="s">
        <v>28</v>
      </c>
      <c r="F10" s="21">
        <v>1082</v>
      </c>
      <c r="G10" s="32">
        <v>6099</v>
      </c>
      <c r="H10" s="28">
        <v>4261</v>
      </c>
      <c r="I10" s="10">
        <f t="shared" si="0"/>
        <v>4</v>
      </c>
      <c r="J10" s="12" t="str">
        <f t="shared" si="1"/>
        <v/>
      </c>
    </row>
    <row r="11" spans="2:10" x14ac:dyDescent="0.3">
      <c r="B11" s="9" t="s">
        <v>15</v>
      </c>
      <c r="C11" s="10" t="s">
        <v>24</v>
      </c>
      <c r="D11" s="11">
        <v>43611</v>
      </c>
      <c r="E11" s="10" t="s">
        <v>26</v>
      </c>
      <c r="F11" s="21">
        <v>136</v>
      </c>
      <c r="G11" s="32">
        <v>1913</v>
      </c>
      <c r="H11" s="28">
        <v>1689</v>
      </c>
      <c r="I11" s="10">
        <f t="shared" si="0"/>
        <v>7</v>
      </c>
      <c r="J11" s="12" t="str">
        <f t="shared" si="1"/>
        <v>베스트</v>
      </c>
    </row>
    <row r="12" spans="2:10" ht="17.25" thickBot="1" x14ac:dyDescent="0.35">
      <c r="B12" s="13" t="s">
        <v>16</v>
      </c>
      <c r="C12" s="14" t="s">
        <v>25</v>
      </c>
      <c r="D12" s="15">
        <v>43531</v>
      </c>
      <c r="E12" s="14" t="s">
        <v>27</v>
      </c>
      <c r="F12" s="21">
        <v>355</v>
      </c>
      <c r="G12" s="33">
        <v>18451</v>
      </c>
      <c r="H12" s="29">
        <v>8044</v>
      </c>
      <c r="I12" s="14">
        <f t="shared" si="0"/>
        <v>1</v>
      </c>
      <c r="J12" s="16" t="str">
        <f t="shared" si="1"/>
        <v>베스트</v>
      </c>
    </row>
    <row r="13" spans="2:10" x14ac:dyDescent="0.3">
      <c r="B13" s="1" t="s">
        <v>29</v>
      </c>
      <c r="C13" s="2"/>
      <c r="D13" s="2"/>
      <c r="E13" s="17">
        <f>MAX(조회수)</f>
        <v>8044</v>
      </c>
      <c r="F13" s="35"/>
      <c r="G13" s="2" t="s">
        <v>31</v>
      </c>
      <c r="H13" s="2"/>
      <c r="I13" s="2"/>
      <c r="J13" s="18">
        <f>DSUM(E4:F12,2,E4:E5)</f>
        <v>248</v>
      </c>
    </row>
    <row r="14" spans="2:10" ht="17.25" thickBot="1" x14ac:dyDescent="0.35">
      <c r="B14" s="3" t="s">
        <v>30</v>
      </c>
      <c r="C14" s="4"/>
      <c r="D14" s="4"/>
      <c r="E14" s="19" t="str">
        <f>COUNTIF(G5:G12,"&gt;="&amp;AVERAGE(G5:G12))&amp;"개"</f>
        <v>2개</v>
      </c>
      <c r="F14" s="30"/>
      <c r="G14" s="26" t="s">
        <v>1</v>
      </c>
      <c r="H14" s="19" t="s">
        <v>17</v>
      </c>
      <c r="I14" s="26" t="s">
        <v>2</v>
      </c>
      <c r="J14" s="20" t="str">
        <f>VLOOKUP(H14,C4:E12,3,FALSE)</f>
        <v>피플앤블로그</v>
      </c>
    </row>
    <row r="16" spans="2:10" ht="19.5" customHeight="1" x14ac:dyDescent="0.3"/>
    <row r="17" ht="32.25" customHeight="1" x14ac:dyDescent="0.3"/>
  </sheetData>
  <mergeCells count="4">
    <mergeCell ref="G13:I13"/>
    <mergeCell ref="B14:D14"/>
    <mergeCell ref="B13:D13"/>
    <mergeCell ref="F13:F14"/>
  </mergeCells>
  <phoneticPr fontId="2" type="noConversion"/>
  <conditionalFormatting sqref="G5:G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{E1E32151-37E9-4F07-86B6-1F74F8F17913}</x14:id>
        </ext>
      </extLst>
    </cfRule>
  </conditionalFormatting>
  <dataValidations count="1">
    <dataValidation type="list" allowBlank="1" showInputMessage="1" showErrorMessage="1" sqref="H14" xr:uid="{089A600A-1101-44EB-8588-464B7CB90D8F}">
      <formula1>$C$5:$C$12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1E32151-37E9-4F07-86B6-1F74F8F17913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C43E7-BC02-42A3-B17C-FB3BBE5AACB3}">
  <dimension ref="A1"/>
  <sheetViews>
    <sheetView workbookViewId="0">
      <selection activeCell="D12" sqref="D12"/>
    </sheetView>
  </sheetViews>
  <sheetFormatPr defaultRowHeight="16.5" x14ac:dyDescent="0.3"/>
  <cols>
    <col min="1" max="1" width="1.625" customWidth="1"/>
  </cols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D8DC3-1CF3-4CCA-A91C-A0F7DBDE52F8}">
  <dimension ref="A1"/>
  <sheetViews>
    <sheetView workbookViewId="0">
      <selection activeCell="D12" sqref="D12"/>
    </sheetView>
  </sheetViews>
  <sheetFormatPr defaultRowHeight="16.5" x14ac:dyDescent="0.3"/>
  <cols>
    <col min="1" max="1" width="1.625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제1작업</vt:lpstr>
      <vt:lpstr>제2작업</vt:lpstr>
      <vt:lpstr>제3작업</vt:lpstr>
      <vt:lpstr>조회수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</cp:lastModifiedBy>
  <dcterms:created xsi:type="dcterms:W3CDTF">2022-12-08T03:39:45Z</dcterms:created>
  <dcterms:modified xsi:type="dcterms:W3CDTF">2022-12-08T04:18:41Z</dcterms:modified>
</cp:coreProperties>
</file>