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손현주\Desktop\"/>
    </mc:Choice>
  </mc:AlternateContent>
  <xr:revisionPtr revIDLastSave="0" documentId="13_ncr:1_{6A9DDB11-BD60-4A5A-84D7-BF8893BF0627}" xr6:coauthVersionLast="36" xr6:coauthVersionMax="36" xr10:uidLastSave="{00000000-0000-0000-0000-000000000000}"/>
  <bookViews>
    <workbookView xWindow="0" yWindow="0" windowWidth="12288" windowHeight="8700" activeTab="3" xr2:uid="{A8854B57-D18D-4083-BF4F-44EE4DE94729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제2작업!$B$18:$H$18</definedName>
    <definedName name="최저가격">제1작업!$H$5:$H$12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6" i="1"/>
  <c r="J7" i="1"/>
  <c r="J8" i="1"/>
  <c r="J9" i="1"/>
  <c r="J10" i="1"/>
  <c r="J11" i="1"/>
  <c r="J12" i="1"/>
  <c r="J5" i="1"/>
  <c r="I6" i="1"/>
  <c r="I7" i="1"/>
  <c r="I8" i="1"/>
  <c r="I9" i="1"/>
  <c r="I10" i="1"/>
  <c r="I11" i="1"/>
  <c r="I12" i="1"/>
  <c r="I5" i="1"/>
</calcChain>
</file>

<file path=xl/sharedStrings.xml><?xml version="1.0" encoding="utf-8"?>
<sst xmlns="http://schemas.openxmlformats.org/spreadsheetml/2006/main" count="135" uniqueCount="50">
  <si>
    <t>코드</t>
    <phoneticPr fontId="2" type="noConversion"/>
  </si>
  <si>
    <t>DH1897</t>
    <phoneticPr fontId="2" type="noConversion"/>
  </si>
  <si>
    <t>HY1955</t>
    <phoneticPr fontId="2" type="noConversion"/>
  </si>
  <si>
    <t>DA1956</t>
    <phoneticPr fontId="2" type="noConversion"/>
  </si>
  <si>
    <t>DG1985</t>
    <phoneticPr fontId="2" type="noConversion"/>
  </si>
  <si>
    <t>GY1958</t>
    <phoneticPr fontId="2" type="noConversion"/>
  </si>
  <si>
    <t>SE1987</t>
    <phoneticPr fontId="2" type="noConversion"/>
  </si>
  <si>
    <t>HD1957</t>
    <phoneticPr fontId="2" type="noConversion"/>
  </si>
  <si>
    <t>DH1980</t>
    <phoneticPr fontId="2" type="noConversion"/>
  </si>
  <si>
    <t>제품명</t>
    <phoneticPr fontId="2" type="noConversion"/>
  </si>
  <si>
    <t>위생천</t>
    <phoneticPr fontId="2" type="noConversion"/>
  </si>
  <si>
    <t>챔프</t>
    <phoneticPr fontId="2" type="noConversion"/>
  </si>
  <si>
    <t>판피린큐</t>
    <phoneticPr fontId="2" type="noConversion"/>
  </si>
  <si>
    <t>애시논액</t>
    <phoneticPr fontId="2" type="noConversion"/>
  </si>
  <si>
    <t>포타디연고</t>
    <phoneticPr fontId="2" type="noConversion"/>
  </si>
  <si>
    <t>부루펜시럽</t>
    <phoneticPr fontId="2" type="noConversion"/>
  </si>
  <si>
    <t>생록천</t>
    <phoneticPr fontId="2" type="noConversion"/>
  </si>
  <si>
    <t>후시딘</t>
    <phoneticPr fontId="2" type="noConversion"/>
  </si>
  <si>
    <t>제조사</t>
    <phoneticPr fontId="2" type="noConversion"/>
  </si>
  <si>
    <t>광동제약</t>
    <phoneticPr fontId="2" type="noConversion"/>
  </si>
  <si>
    <t>동아제약</t>
    <phoneticPr fontId="2" type="noConversion"/>
  </si>
  <si>
    <t>삼일제약</t>
    <phoneticPr fontId="2" type="noConversion"/>
  </si>
  <si>
    <t>동화약품</t>
    <phoneticPr fontId="2" type="noConversion"/>
  </si>
  <si>
    <t>구분</t>
  </si>
  <si>
    <t>구분</t>
    <phoneticPr fontId="2" type="noConversion"/>
  </si>
  <si>
    <t>소화제</t>
  </si>
  <si>
    <t>소화제</t>
    <phoneticPr fontId="2" type="noConversion"/>
  </si>
  <si>
    <t>해열진통제</t>
  </si>
  <si>
    <t>해열진통제</t>
    <phoneticPr fontId="2" type="noConversion"/>
  </si>
  <si>
    <t>외용연고제</t>
  </si>
  <si>
    <t>외용연고제</t>
    <phoneticPr fontId="2" type="noConversion"/>
  </si>
  <si>
    <t>규격
(ml/캅셀/g)</t>
    <phoneticPr fontId="2" type="noConversion"/>
  </si>
  <si>
    <t>최저가격</t>
  </si>
  <si>
    <t>최저가격</t>
    <phoneticPr fontId="2" type="noConversion"/>
  </si>
  <si>
    <t>순위</t>
    <phoneticPr fontId="2" type="noConversion"/>
  </si>
  <si>
    <t>제품이력</t>
    <phoneticPr fontId="2" type="noConversion"/>
  </si>
  <si>
    <t>광동제약 제품 평균가격(원)의 평균</t>
    <phoneticPr fontId="2" type="noConversion"/>
  </si>
  <si>
    <t>소화제 최저가격의 평균</t>
    <phoneticPr fontId="2" type="noConversion"/>
  </si>
  <si>
    <t>최저가격의 중간값</t>
    <phoneticPr fontId="2" type="noConversion"/>
  </si>
  <si>
    <t>평균가격
(원)</t>
    <phoneticPr fontId="2" type="noConversion"/>
  </si>
  <si>
    <t>&lt;&gt;소화제</t>
    <phoneticPr fontId="2" type="noConversion"/>
  </si>
  <si>
    <t>&gt;=1000</t>
    <phoneticPr fontId="2" type="noConversion"/>
  </si>
  <si>
    <t>총합계</t>
  </si>
  <si>
    <t>개수 : 제품명</t>
  </si>
  <si>
    <t>1-1000</t>
  </si>
  <si>
    <t>1001-2000</t>
  </si>
  <si>
    <t>3001-4000</t>
  </si>
  <si>
    <t>4001-5000</t>
  </si>
  <si>
    <t>***</t>
  </si>
  <si>
    <t>최소값 : 평균가격(원)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</si>
</sst>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&quot;원&quot;"/>
    <numFmt numFmtId="177" formatCode="0_);[Red]\(0\)"/>
    <numFmt numFmtId="178" formatCode="0_ 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1" fontId="3" fillId="0" borderId="1" xfId="1" applyFont="1" applyBorder="1" applyAlignment="1">
      <alignment horizontal="center" vertical="center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5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1" fontId="3" fillId="0" borderId="2" xfId="1" applyFont="1" applyFill="1" applyBorder="1" applyAlignment="1">
      <alignment horizontal="center" vertical="center"/>
    </xf>
    <xf numFmtId="176" fontId="3" fillId="0" borderId="9" xfId="1" applyNumberFormat="1" applyFont="1" applyFill="1" applyBorder="1" applyAlignment="1">
      <alignment horizontal="righ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 wrapText="1"/>
    </xf>
    <xf numFmtId="41" fontId="0" fillId="0" borderId="0" xfId="0" applyNumberForma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176" fontId="3" fillId="0" borderId="3" xfId="1" applyNumberFormat="1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176" fontId="3" fillId="0" borderId="18" xfId="1" applyNumberFormat="1" applyFont="1" applyBorder="1" applyAlignment="1">
      <alignment horizontal="right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78" fontId="3" fillId="0" borderId="3" xfId="1" applyNumberFormat="1" applyFont="1" applyBorder="1" applyAlignment="1">
      <alignment horizontal="right" vertical="center"/>
    </xf>
    <xf numFmtId="178" fontId="3" fillId="0" borderId="1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18"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numFmt numFmtId="176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family val="3"/>
        <charset val="129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sz="2000" b="1"/>
              <a:t>소화제 및 해열진통제 가격 현황</a:t>
            </a:r>
          </a:p>
        </c:rich>
      </c:tx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최저가격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(제1작업!$H$5:$H$8,제1작업!$H$10:$H$11)</c:f>
              <c:numCache>
                <c:formatCode>#,##0"원"</c:formatCode>
                <c:ptCount val="6"/>
                <c:pt idx="0">
                  <c:v>500</c:v>
                </c:pt>
                <c:pt idx="1">
                  <c:v>1600</c:v>
                </c:pt>
                <c:pt idx="2">
                  <c:v>350</c:v>
                </c:pt>
                <c:pt idx="3">
                  <c:v>4150</c:v>
                </c:pt>
                <c:pt idx="4">
                  <c:v>3900</c:v>
                </c:pt>
                <c:pt idx="5">
                  <c:v>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9F-4B77-9783-CCA34F03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32163711"/>
        <c:axId val="692761199"/>
      </c:barChart>
      <c:lineChart>
        <c:grouping val="standard"/>
        <c:varyColors val="0"/>
        <c:ser>
          <c:idx val="0"/>
          <c:order val="0"/>
          <c:tx>
            <c:v>평균가격(원)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9F-4B77-9783-CCA34F03FC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(제1작업!$C$5:$C$8,제1작업!$C$10:$C$11)</c:f>
              <c:strCache>
                <c:ptCount val="6"/>
                <c:pt idx="0">
                  <c:v>위생천</c:v>
                </c:pt>
                <c:pt idx="1">
                  <c:v>챔프</c:v>
                </c:pt>
                <c:pt idx="2">
                  <c:v>판피린큐</c:v>
                </c:pt>
                <c:pt idx="3">
                  <c:v>애시논액</c:v>
                </c:pt>
                <c:pt idx="4">
                  <c:v>부루펜시럽</c:v>
                </c:pt>
                <c:pt idx="5">
                  <c:v>생록천</c:v>
                </c:pt>
              </c:strCache>
            </c:strRef>
          </c:cat>
          <c:val>
            <c:numRef>
              <c:f>(제1작업!$G$5:$G$8,제1작업!$G$10:$G$11)</c:f>
              <c:numCache>
                <c:formatCode>_(* #,##0_);_(* \(#,##0\);_(* "-"_);_(@_)</c:formatCode>
                <c:ptCount val="6"/>
                <c:pt idx="0">
                  <c:v>580</c:v>
                </c:pt>
                <c:pt idx="1">
                  <c:v>2000</c:v>
                </c:pt>
                <c:pt idx="2">
                  <c:v>400</c:v>
                </c:pt>
                <c:pt idx="3">
                  <c:v>4800</c:v>
                </c:pt>
                <c:pt idx="4">
                  <c:v>4300</c:v>
                </c:pt>
                <c:pt idx="5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F-4B77-9783-CCA34F03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559615"/>
        <c:axId val="463505551"/>
      </c:lineChart>
      <c:catAx>
        <c:axId val="63216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92761199"/>
        <c:crosses val="autoZero"/>
        <c:auto val="1"/>
        <c:lblAlgn val="ctr"/>
        <c:lblOffset val="100"/>
        <c:noMultiLvlLbl val="0"/>
      </c:catAx>
      <c:valAx>
        <c:axId val="69276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632163711"/>
        <c:crosses val="autoZero"/>
        <c:crossBetween val="between"/>
      </c:valAx>
      <c:valAx>
        <c:axId val="463505551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702559615"/>
        <c:crosses val="max"/>
        <c:crossBetween val="between"/>
        <c:majorUnit val="1500"/>
        <c:minorUnit val="200"/>
      </c:valAx>
      <c:catAx>
        <c:axId val="702559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3505551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259080</xdr:colOff>
      <xdr:row>0</xdr:row>
      <xdr:rowOff>182880</xdr:rowOff>
    </xdr:from>
    <xdr:to>
      <xdr:col>6</xdr:col>
      <xdr:colOff>601980</xdr:colOff>
      <xdr:row>2</xdr:row>
      <xdr:rowOff>220980</xdr:rowOff>
    </xdr:to>
    <xdr:sp macro="" textlink="">
      <xdr:nvSpPr>
        <xdr:cNvPr id="2" name="화살표: 오각형 1">
          <a:extLst>
            <a:ext uri="{FF2B5EF4-FFF2-40B4-BE49-F238E27FC236}">
              <a16:creationId xmlns:a16="http://schemas.microsoft.com/office/drawing/2014/main" id="{23381044-0E49-4018-805C-84F10D4E90E6}"/>
            </a:ext>
          </a:extLst>
        </xdr:cNvPr>
        <xdr:cNvSpPr/>
      </xdr:nvSpPr>
      <xdr:spPr>
        <a:xfrm>
          <a:off x="388620" y="182880"/>
          <a:ext cx="4716780" cy="800100"/>
        </a:xfrm>
        <a:prstGeom prst="homePlate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일반의약품 판매가격 현황</a:t>
          </a:r>
          <a:endParaRPr lang="en-US" altLang="ko-KR" sz="2400" b="1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xdr:txBody>
    </xdr:sp>
    <xdr:clientData/>
  </xdr:twoCellAnchor>
  <xdr:twoCellAnchor editAs="oneCell">
    <xdr:from>
      <xdr:col>6</xdr:col>
      <xdr:colOff>891539</xdr:colOff>
      <xdr:row>0</xdr:row>
      <xdr:rowOff>190500</xdr:rowOff>
    </xdr:from>
    <xdr:to>
      <xdr:col>10</xdr:col>
      <xdr:colOff>7620</xdr:colOff>
      <xdr:row>2</xdr:row>
      <xdr:rowOff>243840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0BC90C1-2AE9-4B30-9C43-066EF6590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4959" y="190500"/>
          <a:ext cx="2796541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0</xdr:row>
      <xdr:rowOff>91440</xdr:rowOff>
    </xdr:from>
    <xdr:to>
      <xdr:col>15</xdr:col>
      <xdr:colOff>533400</xdr:colOff>
      <xdr:row>20</xdr:row>
      <xdr:rowOff>152400</xdr:rowOff>
    </xdr:to>
    <xdr:graphicFrame macro="">
      <xdr:nvGraphicFramePr>
        <xdr:cNvPr id="2" name="제4작업">
          <a:extLst>
            <a:ext uri="{FF2B5EF4-FFF2-40B4-BE49-F238E27FC236}">
              <a16:creationId xmlns:a16="http://schemas.microsoft.com/office/drawing/2014/main" id="{449DFE19-6F11-4141-B286-B19F14D76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0.16066</cdr:x>
      <cdr:y>0.17347</cdr:y>
    </cdr:from>
    <cdr:to>
      <cdr:x>0.48962</cdr:x>
      <cdr:y>0.32653</cdr:y>
    </cdr:to>
    <cdr:sp macro="" textlink="">
      <cdr:nvSpPr>
        <cdr:cNvPr id="2" name="리본: 위로 기울어짐 1">
          <a:extLst xmlns:a="http://schemas.openxmlformats.org/drawingml/2006/main">
            <a:ext uri="{FF2B5EF4-FFF2-40B4-BE49-F238E27FC236}">
              <a16:creationId xmlns:a16="http://schemas.microsoft.com/office/drawing/2014/main" id="{E102D110-640E-49E8-BDED-118432B38B4A}"/>
            </a:ext>
          </a:extLst>
        </cdr:cNvPr>
        <cdr:cNvSpPr/>
      </cdr:nvSpPr>
      <cdr:spPr>
        <a:xfrm xmlns:a="http://schemas.openxmlformats.org/drawingml/2006/main">
          <a:off x="1120140" y="777240"/>
          <a:ext cx="2293620" cy="685800"/>
        </a:xfrm>
        <a:prstGeom xmlns:a="http://schemas.openxmlformats.org/drawingml/2006/main" prst="ribbon2">
          <a:avLst/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최대 평균가격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손현주" refreshedDate="44699.880224421293" createdVersion="6" refreshedVersion="6" minRefreshableVersion="3" recordCount="8" xr:uid="{F50805DF-1612-4A78-8558-8ED537A60BE6}">
  <cacheSource type="worksheet">
    <worksheetSource ref="B4:J12" sheet="제1작업"/>
  </cacheSource>
  <cacheFields count="9">
    <cacheField name="코드" numFmtId="0">
      <sharedItems/>
    </cacheField>
    <cacheField name="제품명" numFmtId="0">
      <sharedItems count="8">
        <s v="위생천"/>
        <s v="챔프"/>
        <s v="판피린큐"/>
        <s v="애시논액"/>
        <s v="포타디연고"/>
        <s v="부루펜시럽"/>
        <s v="생록천"/>
        <s v="후시딘"/>
      </sharedItems>
    </cacheField>
    <cacheField name="제조사" numFmtId="0">
      <sharedItems/>
    </cacheField>
    <cacheField name="구분" numFmtId="0">
      <sharedItems count="3">
        <s v="소화제"/>
        <s v="해열진통제"/>
        <s v="외용연고제"/>
      </sharedItems>
    </cacheField>
    <cacheField name="규격_x000a_(ml/캅셀/g)" numFmtId="0">
      <sharedItems containsSemiMixedTypes="0" containsString="0" containsNumber="1" containsInteger="1" minValue="10" maxValue="90"/>
    </cacheField>
    <cacheField name="평균가격_x000a_(원)" numFmtId="41">
      <sharedItems containsSemiMixedTypes="0" containsString="0" containsNumber="1" containsInteger="1" minValue="400" maxValue="5200"/>
    </cacheField>
    <cacheField name="최저가격" numFmtId="176">
      <sharedItems containsSemiMixedTypes="0" containsString="0" containsNumber="1" containsInteger="1" minValue="350" maxValue="4500" count="8">
        <n v="500"/>
        <n v="1600"/>
        <n v="350"/>
        <n v="4150"/>
        <n v="400"/>
        <n v="3900"/>
        <n v="420"/>
        <n v="4500"/>
      </sharedItems>
      <fieldGroup base="6">
        <rangePr autoStart="0" autoEnd="0" startNum="1" endNum="5000" groupInterval="1000"/>
        <groupItems count="7">
          <s v="&lt;1"/>
          <s v="1-1000"/>
          <s v="1001-2000"/>
          <s v="2001-3000"/>
          <s v="3001-4000"/>
          <s v="4001-5000"/>
          <s v="&gt;5001"/>
        </groupItems>
      </fieldGroup>
    </cacheField>
    <cacheField name="순위" numFmtId="0">
      <sharedItems containsMixedTypes="1" containsNumber="1" containsInteger="1" minValue="1" maxValue="3"/>
    </cacheField>
    <cacheField name="제품이력" numFmtId="177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DH1897"/>
    <x v="0"/>
    <s v="광동제약"/>
    <x v="0"/>
    <n v="75"/>
    <n v="580"/>
    <x v="0"/>
    <s v=""/>
    <s v="123년"/>
  </r>
  <r>
    <s v="HY1955"/>
    <x v="1"/>
    <s v="동아제약"/>
    <x v="1"/>
    <n v="10"/>
    <n v="2000"/>
    <x v="1"/>
    <s v=""/>
    <s v="65년"/>
  </r>
  <r>
    <s v="DA1956"/>
    <x v="2"/>
    <s v="동아제약"/>
    <x v="1"/>
    <n v="20"/>
    <n v="400"/>
    <x v="2"/>
    <s v=""/>
    <s v="64년"/>
  </r>
  <r>
    <s v="DG1985"/>
    <x v="3"/>
    <s v="동아제약"/>
    <x v="0"/>
    <n v="10"/>
    <n v="4800"/>
    <x v="3"/>
    <n v="2"/>
    <s v="35년"/>
  </r>
  <r>
    <s v="GY1958"/>
    <x v="4"/>
    <s v="삼일제약"/>
    <x v="2"/>
    <n v="75"/>
    <n v="500"/>
    <x v="4"/>
    <s v=""/>
    <s v="62년"/>
  </r>
  <r>
    <s v="SE1987"/>
    <x v="5"/>
    <s v="삼일제약"/>
    <x v="1"/>
    <n v="90"/>
    <n v="4300"/>
    <x v="5"/>
    <n v="3"/>
    <s v="33년"/>
  </r>
  <r>
    <s v="HD1957"/>
    <x v="6"/>
    <s v="광동제약"/>
    <x v="0"/>
    <n v="75"/>
    <n v="500"/>
    <x v="6"/>
    <s v=""/>
    <s v="63년"/>
  </r>
  <r>
    <s v="DH1980"/>
    <x v="7"/>
    <s v="동화약품"/>
    <x v="2"/>
    <n v="10"/>
    <n v="5200"/>
    <x v="7"/>
    <n v="1"/>
    <s v="40년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BA6AF5-0C36-4D46-8CBD-61A6399DD7A5}" name="피벗 테이블1" cacheId="0" applyNumberFormats="0" applyBorderFormats="0" applyFontFormats="0" applyPatternFormats="0" applyAlignmentFormats="0" applyWidthHeightFormats="1" dataCaption="값" missingCaption="***" updatedVersion="6" minRefreshableVersion="3" useAutoFormatting="1" colGrandTotals="0" itemPrintTitles="1" mergeItem="1" createdVersion="6" indent="0" outline="1" outlineData="1" multipleFieldFilters="0" rowHeaderCaption="최저가격" colHeaderCaption="구분">
  <location ref="B2:H9" firstHeaderRow="1" firstDataRow="3" firstDataCol="1"/>
  <pivotFields count="9">
    <pivotField showAll="0"/>
    <pivotField dataField="1" showAll="0">
      <items count="9">
        <item x="5"/>
        <item x="6"/>
        <item x="3"/>
        <item x="0"/>
        <item x="1"/>
        <item x="2"/>
        <item x="4"/>
        <item x="7"/>
        <item t="default"/>
      </items>
    </pivotField>
    <pivotField showAll="0"/>
    <pivotField axis="axisCol" showAll="0" sortType="descending">
      <items count="4">
        <item x="1"/>
        <item x="2"/>
        <item x="0"/>
        <item t="default"/>
      </items>
    </pivotField>
    <pivotField showAll="0"/>
    <pivotField dataField="1" numFmtId="41" showAll="0"/>
    <pivotField axis="axisRow" numFmtId="176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</pivotFields>
  <rowFields count="1">
    <field x="6"/>
  </rowFields>
  <rowItems count="5">
    <i>
      <x v="1"/>
    </i>
    <i>
      <x v="2"/>
    </i>
    <i>
      <x v="4"/>
    </i>
    <i>
      <x v="5"/>
    </i>
    <i t="grand">
      <x/>
    </i>
  </rowItems>
  <colFields count="2">
    <field x="3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제품명" fld="1" subtotal="count" baseField="0" baseItem="0"/>
    <dataField name="최소값 : 평균가격(원)" fld="5" subtotal="min" baseField="6" baseItem="1"/>
  </dataFields>
  <formats count="6">
    <format dxfId="5">
      <pivotArea outline="0" collapsedLevelsAreSubtotals="1" fieldPosition="0"/>
    </format>
    <format dxfId="4">
      <pivotArea dataOnly="0" labelOnly="1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3">
      <pivotArea dataOnly="0" labelOnly="1" grandRow="1" outline="0" fieldPosition="0"/>
    </format>
    <format dxfId="2">
      <pivotArea outline="0" collapsedLevelsAreSubtotals="1" fieldPosition="0"/>
    </format>
    <format dxfId="1">
      <pivotArea dataOnly="0" labelOnly="1" fieldPosition="0">
        <references count="1">
          <reference field="6" count="4">
            <x v="1"/>
            <x v="2"/>
            <x v="4"/>
            <x v="5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4ED42E-0F6C-43AC-AD55-7A65F28C6330}" name="표1" displayName="표1" ref="B18:H21" totalsRowShown="0" headerRowDxfId="17" dataDxfId="15" headerRowBorderDxfId="16" tableBorderDxfId="14" totalsRowBorderDxfId="13">
  <autoFilter ref="B18:H21" xr:uid="{75547204-C70B-4874-ABF3-690069381C20}"/>
  <tableColumns count="7">
    <tableColumn id="1" xr3:uid="{1B18883E-8DED-4229-8B43-73EE0E4EBBA8}" name="코드" dataDxfId="12"/>
    <tableColumn id="2" xr3:uid="{9CCDCB58-6728-4F80-9F3D-E00D8C08F2E4}" name="제품명" dataDxfId="11"/>
    <tableColumn id="3" xr3:uid="{AC6D566B-8B58-4A06-BBAF-4115AA81B64E}" name="제조사" dataDxfId="10"/>
    <tableColumn id="4" xr3:uid="{6B890C3F-1B2F-4003-85F3-F84D751A9604}" name="구분" dataDxfId="9"/>
    <tableColumn id="5" xr3:uid="{9C5D6A5C-FD2A-48CB-ACE7-AC80D0026EE7}" name="규격_x000a_(ml/캅셀/g)" dataDxfId="8"/>
    <tableColumn id="6" xr3:uid="{601736B6-7909-471B-BF95-7F2C37393950}" name="평균가격_x000a_(원)" dataDxfId="7" dataCellStyle="쉼표 [0]"/>
    <tableColumn id="7" xr3:uid="{FD221FF5-978D-4C4F-8ED0-3F208B406E93}" name="최저가격" dataDxfId="6" dataCellStyle="쉼표 [0]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C4502-32FC-4BA2-9EC9-B0CB7AF68D27}">
  <dimension ref="B1:J18"/>
  <sheetViews>
    <sheetView workbookViewId="0">
      <selection activeCell="F5" sqref="F5:F12"/>
    </sheetView>
  </sheetViews>
  <sheetFormatPr defaultRowHeight="14.4" x14ac:dyDescent="0.4"/>
  <cols>
    <col min="1" max="1" width="1.69921875" style="2" customWidth="1"/>
    <col min="2" max="4" width="12" style="2" customWidth="1"/>
    <col min="5" max="5" width="10.3984375" style="2" bestFit="1" customWidth="1"/>
    <col min="6" max="6" width="11" style="2" customWidth="1"/>
    <col min="7" max="7" width="11.69921875" style="2" bestFit="1" customWidth="1"/>
    <col min="8" max="10" width="12.19921875" style="2" customWidth="1"/>
    <col min="11" max="16384" width="8.796875" style="2"/>
  </cols>
  <sheetData>
    <row r="1" spans="2:10" ht="30" customHeight="1" x14ac:dyDescent="0.4"/>
    <row r="2" spans="2:10" ht="30" customHeight="1" x14ac:dyDescent="0.4"/>
    <row r="3" spans="2:10" ht="30" customHeight="1" thickBot="1" x14ac:dyDescent="0.45"/>
    <row r="4" spans="2:10" ht="34.799999999999997" customHeight="1" thickBot="1" x14ac:dyDescent="0.45">
      <c r="B4" s="27" t="s">
        <v>0</v>
      </c>
      <c r="C4" s="28" t="s">
        <v>9</v>
      </c>
      <c r="D4" s="28" t="s">
        <v>18</v>
      </c>
      <c r="E4" s="28" t="s">
        <v>24</v>
      </c>
      <c r="F4" s="29" t="s">
        <v>31</v>
      </c>
      <c r="G4" s="29" t="s">
        <v>39</v>
      </c>
      <c r="H4" s="28" t="s">
        <v>33</v>
      </c>
      <c r="I4" s="28" t="s">
        <v>34</v>
      </c>
      <c r="J4" s="30" t="s">
        <v>35</v>
      </c>
    </row>
    <row r="5" spans="2:10" ht="22.2" customHeight="1" x14ac:dyDescent="0.4">
      <c r="B5" s="31" t="s">
        <v>1</v>
      </c>
      <c r="C5" s="24" t="s">
        <v>10</v>
      </c>
      <c r="D5" s="24" t="s">
        <v>19</v>
      </c>
      <c r="E5" s="24" t="s">
        <v>26</v>
      </c>
      <c r="F5" s="52">
        <v>75</v>
      </c>
      <c r="G5" s="25">
        <v>580</v>
      </c>
      <c r="H5" s="26">
        <v>500</v>
      </c>
      <c r="I5" s="24" t="str">
        <f>IF(_xlfn.RANK.EQ(G5,$G$5:$G$12)&lt;=3,_xlfn.RANK.EQ(G5,$G$5:$G$12),"")</f>
        <v/>
      </c>
      <c r="J5" s="32" t="str">
        <f>2020-RIGHT(B5,4)&amp;"년"</f>
        <v>123년</v>
      </c>
    </row>
    <row r="6" spans="2:10" ht="22.2" customHeight="1" x14ac:dyDescent="0.4">
      <c r="B6" s="33" t="s">
        <v>2</v>
      </c>
      <c r="C6" s="4" t="s">
        <v>11</v>
      </c>
      <c r="D6" s="4" t="s">
        <v>20</v>
      </c>
      <c r="E6" s="4" t="s">
        <v>28</v>
      </c>
      <c r="F6" s="53">
        <v>10</v>
      </c>
      <c r="G6" s="7">
        <v>2000</v>
      </c>
      <c r="H6" s="8">
        <v>1600</v>
      </c>
      <c r="I6" s="4" t="str">
        <f t="shared" ref="I6:I12" si="0">IF(_xlfn.RANK.EQ(G6,$G$5:$G$12)&lt;=3,_xlfn.RANK.EQ(G6,$G$5:$G$12),"")</f>
        <v/>
      </c>
      <c r="J6" s="34" t="str">
        <f t="shared" ref="J6:J12" si="1">2020-RIGHT(B6,4)&amp;"년"</f>
        <v>65년</v>
      </c>
    </row>
    <row r="7" spans="2:10" ht="22.2" customHeight="1" x14ac:dyDescent="0.4">
      <c r="B7" s="33" t="s">
        <v>3</v>
      </c>
      <c r="C7" s="4" t="s">
        <v>12</v>
      </c>
      <c r="D7" s="4" t="s">
        <v>20</v>
      </c>
      <c r="E7" s="4" t="s">
        <v>28</v>
      </c>
      <c r="F7" s="53">
        <v>20</v>
      </c>
      <c r="G7" s="7">
        <v>400</v>
      </c>
      <c r="H7" s="8">
        <v>350</v>
      </c>
      <c r="I7" s="4" t="str">
        <f t="shared" si="0"/>
        <v/>
      </c>
      <c r="J7" s="34" t="str">
        <f t="shared" si="1"/>
        <v>64년</v>
      </c>
    </row>
    <row r="8" spans="2:10" ht="22.2" customHeight="1" x14ac:dyDescent="0.4">
      <c r="B8" s="33" t="s">
        <v>4</v>
      </c>
      <c r="C8" s="4" t="s">
        <v>13</v>
      </c>
      <c r="D8" s="4" t="s">
        <v>20</v>
      </c>
      <c r="E8" s="4" t="s">
        <v>26</v>
      </c>
      <c r="F8" s="53">
        <v>10</v>
      </c>
      <c r="G8" s="7">
        <v>4800</v>
      </c>
      <c r="H8" s="8">
        <v>4150</v>
      </c>
      <c r="I8" s="4">
        <f t="shared" si="0"/>
        <v>2</v>
      </c>
      <c r="J8" s="34" t="str">
        <f t="shared" si="1"/>
        <v>35년</v>
      </c>
    </row>
    <row r="9" spans="2:10" ht="22.2" customHeight="1" x14ac:dyDescent="0.4">
      <c r="B9" s="33" t="s">
        <v>5</v>
      </c>
      <c r="C9" s="4" t="s">
        <v>14</v>
      </c>
      <c r="D9" s="4" t="s">
        <v>21</v>
      </c>
      <c r="E9" s="4" t="s">
        <v>30</v>
      </c>
      <c r="F9" s="53">
        <v>75</v>
      </c>
      <c r="G9" s="7">
        <v>500</v>
      </c>
      <c r="H9" s="8">
        <v>400</v>
      </c>
      <c r="I9" s="4" t="str">
        <f t="shared" si="0"/>
        <v/>
      </c>
      <c r="J9" s="34" t="str">
        <f t="shared" si="1"/>
        <v>62년</v>
      </c>
    </row>
    <row r="10" spans="2:10" ht="22.2" customHeight="1" x14ac:dyDescent="0.4">
      <c r="B10" s="33" t="s">
        <v>6</v>
      </c>
      <c r="C10" s="4" t="s">
        <v>15</v>
      </c>
      <c r="D10" s="4" t="s">
        <v>21</v>
      </c>
      <c r="E10" s="4" t="s">
        <v>28</v>
      </c>
      <c r="F10" s="53">
        <v>90</v>
      </c>
      <c r="G10" s="7">
        <v>4300</v>
      </c>
      <c r="H10" s="8">
        <v>3900</v>
      </c>
      <c r="I10" s="4">
        <f t="shared" si="0"/>
        <v>3</v>
      </c>
      <c r="J10" s="34" t="str">
        <f t="shared" si="1"/>
        <v>33년</v>
      </c>
    </row>
    <row r="11" spans="2:10" ht="22.2" customHeight="1" x14ac:dyDescent="0.4">
      <c r="B11" s="33" t="s">
        <v>7</v>
      </c>
      <c r="C11" s="4" t="s">
        <v>16</v>
      </c>
      <c r="D11" s="4" t="s">
        <v>19</v>
      </c>
      <c r="E11" s="4" t="s">
        <v>26</v>
      </c>
      <c r="F11" s="53">
        <v>75</v>
      </c>
      <c r="G11" s="7">
        <v>500</v>
      </c>
      <c r="H11" s="8">
        <v>420</v>
      </c>
      <c r="I11" s="4" t="str">
        <f t="shared" si="0"/>
        <v/>
      </c>
      <c r="J11" s="34" t="str">
        <f t="shared" si="1"/>
        <v>63년</v>
      </c>
    </row>
    <row r="12" spans="2:10" ht="22.2" customHeight="1" thickBot="1" x14ac:dyDescent="0.45">
      <c r="B12" s="35" t="s">
        <v>8</v>
      </c>
      <c r="C12" s="36" t="s">
        <v>17</v>
      </c>
      <c r="D12" s="36" t="s">
        <v>22</v>
      </c>
      <c r="E12" s="36" t="s">
        <v>30</v>
      </c>
      <c r="F12" s="54">
        <v>10</v>
      </c>
      <c r="G12" s="37">
        <v>5200</v>
      </c>
      <c r="H12" s="38">
        <v>4500</v>
      </c>
      <c r="I12" s="36">
        <f t="shared" si="0"/>
        <v>1</v>
      </c>
      <c r="J12" s="39" t="str">
        <f t="shared" si="1"/>
        <v>40년</v>
      </c>
    </row>
    <row r="13" spans="2:10" ht="22.2" customHeight="1" x14ac:dyDescent="0.4">
      <c r="B13" s="44" t="s">
        <v>36</v>
      </c>
      <c r="C13" s="45"/>
      <c r="D13" s="45"/>
      <c r="E13" s="40">
        <f>SUMIF(D5:D12,D5,G5:G12)/COUNTIF(D5:D12,D5)</f>
        <v>540</v>
      </c>
      <c r="F13" s="48"/>
      <c r="G13" s="45" t="s">
        <v>38</v>
      </c>
      <c r="H13" s="45"/>
      <c r="I13" s="45"/>
      <c r="J13" s="41">
        <f>MEDIAN(최저가격)</f>
        <v>1050</v>
      </c>
    </row>
    <row r="14" spans="2:10" ht="22.2" customHeight="1" thickBot="1" x14ac:dyDescent="0.45">
      <c r="B14" s="46" t="s">
        <v>37</v>
      </c>
      <c r="C14" s="47"/>
      <c r="D14" s="47"/>
      <c r="E14" s="36">
        <f>DAVERAGE(B4:J12,H4,E4:E5)</f>
        <v>1690</v>
      </c>
      <c r="F14" s="49"/>
      <c r="G14" s="42" t="s">
        <v>9</v>
      </c>
      <c r="H14" s="36" t="s">
        <v>10</v>
      </c>
      <c r="I14" s="42" t="s">
        <v>33</v>
      </c>
      <c r="J14" s="43">
        <f>VLOOKUP("위생천",C4:J12,6,FALSE)</f>
        <v>500</v>
      </c>
    </row>
    <row r="17" ht="18.600000000000001" customHeight="1" x14ac:dyDescent="0.4"/>
    <row r="18" ht="34.799999999999997" customHeight="1" x14ac:dyDescent="0.4"/>
  </sheetData>
  <mergeCells count="4">
    <mergeCell ref="B13:D13"/>
    <mergeCell ref="B14:D14"/>
    <mergeCell ref="G13:I13"/>
    <mergeCell ref="F13:F14"/>
  </mergeCells>
  <phoneticPr fontId="2" type="noConversion"/>
  <conditionalFormatting sqref="G5:G12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{3F612860-139E-43AC-9C0C-A223167542A8}</x14:id>
        </ext>
      </extLst>
    </cfRule>
  </conditionalFormatting>
  <dataValidations count="1">
    <dataValidation type="list" allowBlank="1" showInputMessage="1" showErrorMessage="1" sqref="H14" xr:uid="{26A34D17-091B-41B3-9B67-DC058A8EC5A0}">
      <formula1>$C$5:$C$12</formula1>
    </dataValidation>
  </dataValidations>
  <pageMargins left="0.7" right="0.7" top="0.75" bottom="0.75" header="0.3" footer="0.3"/>
  <pageSetup paperSize="9" orientation="portrait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612860-139E-43AC-9C0C-A223167542A8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D4F10-CC75-4F40-B0CF-644E7AAA792C}">
  <dimension ref="B2:H21"/>
  <sheetViews>
    <sheetView workbookViewId="0">
      <selection activeCell="F3" sqref="F3:F10"/>
    </sheetView>
  </sheetViews>
  <sheetFormatPr defaultRowHeight="17.399999999999999" x14ac:dyDescent="0.4"/>
  <cols>
    <col min="1" max="1" width="1.69921875" customWidth="1"/>
    <col min="2" max="4" width="12" customWidth="1"/>
    <col min="5" max="5" width="10.3984375" bestFit="1" customWidth="1"/>
    <col min="6" max="6" width="11" customWidth="1"/>
    <col min="7" max="7" width="11.69921875" bestFit="1" customWidth="1"/>
    <col min="8" max="8" width="12.19921875" customWidth="1"/>
  </cols>
  <sheetData>
    <row r="2" spans="2:8" ht="28.8" x14ac:dyDescent="0.4">
      <c r="B2" s="5" t="s">
        <v>0</v>
      </c>
      <c r="C2" s="5" t="s">
        <v>9</v>
      </c>
      <c r="D2" s="5" t="s">
        <v>18</v>
      </c>
      <c r="E2" s="5" t="s">
        <v>24</v>
      </c>
      <c r="F2" s="6" t="s">
        <v>31</v>
      </c>
      <c r="G2" s="6" t="s">
        <v>39</v>
      </c>
      <c r="H2" s="5" t="s">
        <v>33</v>
      </c>
    </row>
    <row r="3" spans="2:8" x14ac:dyDescent="0.4">
      <c r="B3" s="3" t="s">
        <v>1</v>
      </c>
      <c r="C3" s="3" t="s">
        <v>10</v>
      </c>
      <c r="D3" s="3" t="s">
        <v>19</v>
      </c>
      <c r="E3" s="3" t="s">
        <v>26</v>
      </c>
      <c r="F3" s="3">
        <v>75</v>
      </c>
      <c r="G3" s="7">
        <v>580</v>
      </c>
      <c r="H3" s="8">
        <v>500</v>
      </c>
    </row>
    <row r="4" spans="2:8" x14ac:dyDescent="0.4">
      <c r="B4" s="3" t="s">
        <v>2</v>
      </c>
      <c r="C4" s="3" t="s">
        <v>11</v>
      </c>
      <c r="D4" s="3" t="s">
        <v>20</v>
      </c>
      <c r="E4" s="3" t="s">
        <v>28</v>
      </c>
      <c r="F4" s="3">
        <v>10</v>
      </c>
      <c r="G4" s="7">
        <v>2000</v>
      </c>
      <c r="H4" s="8">
        <v>1600</v>
      </c>
    </row>
    <row r="5" spans="2:8" x14ac:dyDescent="0.4">
      <c r="B5" s="3" t="s">
        <v>3</v>
      </c>
      <c r="C5" s="3" t="s">
        <v>12</v>
      </c>
      <c r="D5" s="3" t="s">
        <v>20</v>
      </c>
      <c r="E5" s="3" t="s">
        <v>28</v>
      </c>
      <c r="F5" s="3">
        <v>20</v>
      </c>
      <c r="G5" s="7">
        <v>400</v>
      </c>
      <c r="H5" s="8">
        <v>350</v>
      </c>
    </row>
    <row r="6" spans="2:8" x14ac:dyDescent="0.4">
      <c r="B6" s="3" t="s">
        <v>4</v>
      </c>
      <c r="C6" s="3" t="s">
        <v>13</v>
      </c>
      <c r="D6" s="3" t="s">
        <v>20</v>
      </c>
      <c r="E6" s="3" t="s">
        <v>26</v>
      </c>
      <c r="F6" s="3">
        <v>10</v>
      </c>
      <c r="G6" s="7">
        <v>4800</v>
      </c>
      <c r="H6" s="8">
        <v>4150</v>
      </c>
    </row>
    <row r="7" spans="2:8" x14ac:dyDescent="0.4">
      <c r="B7" s="3" t="s">
        <v>5</v>
      </c>
      <c r="C7" s="3" t="s">
        <v>14</v>
      </c>
      <c r="D7" s="3" t="s">
        <v>21</v>
      </c>
      <c r="E7" s="3" t="s">
        <v>30</v>
      </c>
      <c r="F7" s="3">
        <v>75</v>
      </c>
      <c r="G7" s="7">
        <v>500</v>
      </c>
      <c r="H7" s="8">
        <v>400</v>
      </c>
    </row>
    <row r="8" spans="2:8" x14ac:dyDescent="0.4">
      <c r="B8" s="3" t="s">
        <v>6</v>
      </c>
      <c r="C8" s="3" t="s">
        <v>15</v>
      </c>
      <c r="D8" s="3" t="s">
        <v>21</v>
      </c>
      <c r="E8" s="3" t="s">
        <v>28</v>
      </c>
      <c r="F8" s="3">
        <v>90</v>
      </c>
      <c r="G8" s="7">
        <v>4300</v>
      </c>
      <c r="H8" s="8">
        <v>3900</v>
      </c>
    </row>
    <row r="9" spans="2:8" x14ac:dyDescent="0.4">
      <c r="B9" s="3" t="s">
        <v>7</v>
      </c>
      <c r="C9" s="3" t="s">
        <v>16</v>
      </c>
      <c r="D9" s="3" t="s">
        <v>19</v>
      </c>
      <c r="E9" s="3" t="s">
        <v>26</v>
      </c>
      <c r="F9" s="3">
        <v>75</v>
      </c>
      <c r="G9" s="7">
        <v>500</v>
      </c>
      <c r="H9" s="8">
        <v>420</v>
      </c>
    </row>
    <row r="10" spans="2:8" x14ac:dyDescent="0.4">
      <c r="B10" s="3" t="s">
        <v>8</v>
      </c>
      <c r="C10" s="3" t="s">
        <v>17</v>
      </c>
      <c r="D10" s="3" t="s">
        <v>22</v>
      </c>
      <c r="E10" s="3" t="s">
        <v>30</v>
      </c>
      <c r="F10" s="3">
        <v>10</v>
      </c>
      <c r="G10" s="7">
        <v>5200</v>
      </c>
      <c r="H10" s="8">
        <v>4500</v>
      </c>
    </row>
    <row r="13" spans="2:8" ht="28.8" x14ac:dyDescent="0.4">
      <c r="B13" s="5" t="s">
        <v>24</v>
      </c>
      <c r="C13" s="6" t="s">
        <v>39</v>
      </c>
    </row>
    <row r="14" spans="2:8" x14ac:dyDescent="0.4">
      <c r="B14" t="s">
        <v>40</v>
      </c>
      <c r="C14" t="s">
        <v>41</v>
      </c>
    </row>
    <row r="18" spans="2:8" ht="28.8" x14ac:dyDescent="0.4">
      <c r="B18" s="13" t="s">
        <v>0</v>
      </c>
      <c r="C18" s="14" t="s">
        <v>9</v>
      </c>
      <c r="D18" s="14" t="s">
        <v>18</v>
      </c>
      <c r="E18" s="14" t="s">
        <v>24</v>
      </c>
      <c r="F18" s="15" t="s">
        <v>31</v>
      </c>
      <c r="G18" s="15" t="s">
        <v>39</v>
      </c>
      <c r="H18" s="16" t="s">
        <v>33</v>
      </c>
    </row>
    <row r="19" spans="2:8" x14ac:dyDescent="0.4">
      <c r="B19" s="11" t="s">
        <v>2</v>
      </c>
      <c r="C19" s="9" t="s">
        <v>11</v>
      </c>
      <c r="D19" s="9" t="s">
        <v>20</v>
      </c>
      <c r="E19" s="9" t="s">
        <v>28</v>
      </c>
      <c r="F19" s="9">
        <v>10</v>
      </c>
      <c r="G19" s="10">
        <v>2000</v>
      </c>
      <c r="H19" s="12">
        <v>1600</v>
      </c>
    </row>
    <row r="20" spans="2:8" x14ac:dyDescent="0.4">
      <c r="B20" s="11" t="s">
        <v>6</v>
      </c>
      <c r="C20" s="9" t="s">
        <v>15</v>
      </c>
      <c r="D20" s="9" t="s">
        <v>21</v>
      </c>
      <c r="E20" s="9" t="s">
        <v>28</v>
      </c>
      <c r="F20" s="9">
        <v>90</v>
      </c>
      <c r="G20" s="10">
        <v>4300</v>
      </c>
      <c r="H20" s="12">
        <v>3900</v>
      </c>
    </row>
    <row r="21" spans="2:8" x14ac:dyDescent="0.4">
      <c r="B21" s="17" t="s">
        <v>8</v>
      </c>
      <c r="C21" s="18" t="s">
        <v>17</v>
      </c>
      <c r="D21" s="18" t="s">
        <v>22</v>
      </c>
      <c r="E21" s="18" t="s">
        <v>30</v>
      </c>
      <c r="F21" s="18">
        <v>10</v>
      </c>
      <c r="G21" s="19">
        <v>5200</v>
      </c>
      <c r="H21" s="20">
        <v>4500</v>
      </c>
    </row>
  </sheetData>
  <phoneticPr fontId="2" type="noConversion"/>
  <conditionalFormatting sqref="G3:G10">
    <cfRule type="dataBar" priority="1">
      <dataBar>
        <cfvo type="min"/>
        <cfvo type="max"/>
        <color rgb="FFFF0000"/>
      </dataBar>
      <extLst>
        <ext xmlns:x14="http://schemas.microsoft.com/office/spreadsheetml/2009/9/main" uri="{B025F937-C7B1-47D3-B67F-A62EFF666E3E}">
          <x14:id>{4D3597C4-F617-4C87-90FD-9C0FE98C188F}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D3597C4-F617-4C87-90FD-9C0FE98C188F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BB49E-9A1F-4C77-9767-125375EF53A7}">
  <dimension ref="B2:H9"/>
  <sheetViews>
    <sheetView workbookViewId="0">
      <selection activeCell="C15" sqref="C15"/>
    </sheetView>
  </sheetViews>
  <sheetFormatPr defaultRowHeight="17.399999999999999" x14ac:dyDescent="0.4"/>
  <cols>
    <col min="1" max="1" width="1.69921875" customWidth="1"/>
    <col min="2" max="2" width="12.59765625" bestFit="1" customWidth="1"/>
    <col min="3" max="3" width="12.296875" bestFit="1" customWidth="1"/>
    <col min="4" max="4" width="19.5" bestFit="1" customWidth="1"/>
    <col min="5" max="5" width="12.296875" bestFit="1" customWidth="1"/>
    <col min="6" max="6" width="19.5" bestFit="1" customWidth="1"/>
    <col min="7" max="7" width="12.296875" bestFit="1" customWidth="1"/>
    <col min="8" max="8" width="19.5" bestFit="1" customWidth="1"/>
    <col min="9" max="9" width="16.8984375" bestFit="1" customWidth="1"/>
    <col min="10" max="10" width="18.796875" bestFit="1" customWidth="1"/>
    <col min="11" max="11" width="5" bestFit="1" customWidth="1"/>
    <col min="12" max="12" width="8.59765625" bestFit="1" customWidth="1"/>
    <col min="13" max="13" width="15" bestFit="1" customWidth="1"/>
    <col min="14" max="14" width="6.796875" bestFit="1" customWidth="1"/>
  </cols>
  <sheetData>
    <row r="2" spans="2:8" x14ac:dyDescent="0.4">
      <c r="B2" s="1"/>
      <c r="C2" s="21" t="s">
        <v>23</v>
      </c>
      <c r="D2" s="1"/>
      <c r="E2" s="1"/>
      <c r="F2" s="1"/>
      <c r="G2" s="1"/>
      <c r="H2" s="1"/>
    </row>
    <row r="3" spans="2:8" x14ac:dyDescent="0.4">
      <c r="B3" s="1"/>
      <c r="C3" s="50" t="s">
        <v>27</v>
      </c>
      <c r="D3" s="51"/>
      <c r="E3" s="50" t="s">
        <v>29</v>
      </c>
      <c r="F3" s="51"/>
      <c r="G3" s="50" t="s">
        <v>25</v>
      </c>
      <c r="H3" s="51"/>
    </row>
    <row r="4" spans="2:8" x14ac:dyDescent="0.4">
      <c r="B4" s="21" t="s">
        <v>32</v>
      </c>
      <c r="C4" s="22" t="s">
        <v>43</v>
      </c>
      <c r="D4" s="22" t="s">
        <v>49</v>
      </c>
      <c r="E4" s="22" t="s">
        <v>43</v>
      </c>
      <c r="F4" s="22" t="s">
        <v>49</v>
      </c>
      <c r="G4" s="22" t="s">
        <v>43</v>
      </c>
      <c r="H4" s="22" t="s">
        <v>49</v>
      </c>
    </row>
    <row r="5" spans="2:8" x14ac:dyDescent="0.4">
      <c r="B5" s="23" t="s">
        <v>44</v>
      </c>
      <c r="C5" s="23">
        <v>1</v>
      </c>
      <c r="D5" s="23">
        <v>400</v>
      </c>
      <c r="E5" s="23">
        <v>1</v>
      </c>
      <c r="F5" s="23">
        <v>500</v>
      </c>
      <c r="G5" s="23">
        <v>2</v>
      </c>
      <c r="H5" s="23">
        <v>500</v>
      </c>
    </row>
    <row r="6" spans="2:8" x14ac:dyDescent="0.4">
      <c r="B6" s="23" t="s">
        <v>45</v>
      </c>
      <c r="C6" s="23">
        <v>1</v>
      </c>
      <c r="D6" s="23">
        <v>2000</v>
      </c>
      <c r="E6" s="23" t="s">
        <v>48</v>
      </c>
      <c r="F6" s="23" t="s">
        <v>48</v>
      </c>
      <c r="G6" s="23" t="s">
        <v>48</v>
      </c>
      <c r="H6" s="23" t="s">
        <v>48</v>
      </c>
    </row>
    <row r="7" spans="2:8" x14ac:dyDescent="0.4">
      <c r="B7" s="23" t="s">
        <v>46</v>
      </c>
      <c r="C7" s="23">
        <v>1</v>
      </c>
      <c r="D7" s="23">
        <v>4300</v>
      </c>
      <c r="E7" s="23" t="s">
        <v>48</v>
      </c>
      <c r="F7" s="23" t="s">
        <v>48</v>
      </c>
      <c r="G7" s="23" t="s">
        <v>48</v>
      </c>
      <c r="H7" s="23" t="s">
        <v>48</v>
      </c>
    </row>
    <row r="8" spans="2:8" x14ac:dyDescent="0.4">
      <c r="B8" s="23" t="s">
        <v>47</v>
      </c>
      <c r="C8" s="23" t="s">
        <v>48</v>
      </c>
      <c r="D8" s="23" t="s">
        <v>48</v>
      </c>
      <c r="E8" s="23">
        <v>1</v>
      </c>
      <c r="F8" s="23">
        <v>5200</v>
      </c>
      <c r="G8" s="23">
        <v>1</v>
      </c>
      <c r="H8" s="23">
        <v>4800</v>
      </c>
    </row>
    <row r="9" spans="2:8" x14ac:dyDescent="0.4">
      <c r="B9" s="23" t="s">
        <v>42</v>
      </c>
      <c r="C9" s="23">
        <v>3</v>
      </c>
      <c r="D9" s="23">
        <v>400</v>
      </c>
      <c r="E9" s="23">
        <v>2</v>
      </c>
      <c r="F9" s="23">
        <v>500</v>
      </c>
      <c r="G9" s="23">
        <v>3</v>
      </c>
      <c r="H9" s="23">
        <v>500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3AE7-FF8C-4889-AF2F-B75CFC85F3AC}">
  <dimension ref="A1"/>
  <sheetViews>
    <sheetView tabSelected="1" topLeftCell="H1" workbookViewId="0">
      <selection activeCell="E11" sqref="E11"/>
    </sheetView>
  </sheetViews>
  <sheetFormatPr defaultRowHeight="17.399999999999999" x14ac:dyDescent="0.4"/>
  <cols>
    <col min="1" max="1" width="1.69921875" customWidth="1"/>
  </cols>
  <sheetData/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최저가격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손현주</dc:creator>
  <cp:lastModifiedBy>손현주</cp:lastModifiedBy>
  <dcterms:created xsi:type="dcterms:W3CDTF">2022-05-18T11:25:39Z</dcterms:created>
  <dcterms:modified xsi:type="dcterms:W3CDTF">2022-05-19T12:18:50Z</dcterms:modified>
</cp:coreProperties>
</file>