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C:\Users\seri\Desktop\"/>
    </mc:Choice>
  </mc:AlternateContent>
  <bookViews>
    <workbookView xWindow="0" yWindow="0" windowWidth="16200" windowHeight="11325"/>
  </bookViews>
  <sheets>
    <sheet name="20 3  E" sheetId="2" r:id="rId1"/>
    <sheet name="Sheet1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4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N18" i="2"/>
  <c r="N16" i="2"/>
  <c r="N14" i="2"/>
  <c r="N14" i="2" a="1"/>
  <c r="N19" i="2" s="1"/>
  <c r="G14" i="2"/>
  <c r="G13" i="2"/>
  <c r="G12" i="2"/>
  <c r="G11" i="2"/>
  <c r="P10" i="2"/>
  <c r="P10" i="2" a="1"/>
  <c r="G10" i="2"/>
  <c r="G9" i="2"/>
  <c r="G8" i="2"/>
  <c r="G7" i="2"/>
  <c r="G6" i="2"/>
  <c r="G5" i="2"/>
  <c r="G4" i="2"/>
  <c r="N15" i="2" l="1"/>
  <c r="N17" i="2"/>
</calcChain>
</file>

<file path=xl/sharedStrings.xml><?xml version="1.0" encoding="utf-8"?>
<sst xmlns="http://schemas.openxmlformats.org/spreadsheetml/2006/main" count="148" uniqueCount="73">
  <si>
    <t>[표1]</t>
  </si>
  <si>
    <t>[표2]</t>
  </si>
  <si>
    <t>[표3]</t>
  </si>
  <si>
    <t>신청번호</t>
  </si>
  <si>
    <t>잡지명</t>
  </si>
  <si>
    <t>신청구분</t>
  </si>
  <si>
    <t>구독신청일</t>
  </si>
  <si>
    <t>구독기간</t>
  </si>
  <si>
    <t>구독완료</t>
  </si>
  <si>
    <t>구독부수</t>
  </si>
  <si>
    <t>구독금액</t>
  </si>
  <si>
    <t>사은품</t>
  </si>
  <si>
    <t>정가</t>
  </si>
  <si>
    <t>신청구분</t>
    <phoneticPr fontId="2" type="noConversion"/>
  </si>
  <si>
    <t>SJ001</t>
  </si>
  <si>
    <t>상공수학</t>
  </si>
  <si>
    <t>신규</t>
  </si>
  <si>
    <t>SJ002</t>
  </si>
  <si>
    <t>바둑돌</t>
  </si>
  <si>
    <t>재구독</t>
  </si>
  <si>
    <t>상공과학</t>
  </si>
  <si>
    <t>구독</t>
  </si>
  <si>
    <t>SJ003</t>
  </si>
  <si>
    <t>영화2019</t>
  </si>
  <si>
    <t>재구독</t>
    <phoneticPr fontId="2" type="noConversion"/>
  </si>
  <si>
    <t>SJ004</t>
  </si>
  <si>
    <t>SJ005</t>
  </si>
  <si>
    <t>SJ006</t>
  </si>
  <si>
    <t>[표4]</t>
  </si>
  <si>
    <t>SJ007</t>
  </si>
  <si>
    <t>상공수학과 상공과학의 구독기간 합계</t>
  </si>
  <si>
    <t>SJ008</t>
  </si>
  <si>
    <t>SJ009</t>
  </si>
  <si>
    <t>[표5]</t>
  </si>
  <si>
    <t>SJ010</t>
  </si>
  <si>
    <t>신청도표</t>
  </si>
  <si>
    <t>SJ011</t>
  </si>
  <si>
    <t>1월</t>
  </si>
  <si>
    <t>SJ012</t>
  </si>
  <si>
    <t>3월</t>
  </si>
  <si>
    <t>SJ013</t>
  </si>
  <si>
    <t>5월</t>
  </si>
  <si>
    <t>SJ014</t>
  </si>
  <si>
    <t>7월</t>
  </si>
  <si>
    <t>SJ015</t>
  </si>
  <si>
    <t>9월</t>
  </si>
  <si>
    <t>SJ016</t>
  </si>
  <si>
    <t>11월</t>
  </si>
  <si>
    <t>SJ017</t>
  </si>
  <si>
    <t>SJ018</t>
  </si>
  <si>
    <t>SJ019</t>
  </si>
  <si>
    <t>SJ020</t>
  </si>
  <si>
    <t>SJ021</t>
  </si>
  <si>
    <t>SJ022</t>
  </si>
  <si>
    <t>SJ023</t>
  </si>
  <si>
    <t>SJ024</t>
  </si>
  <si>
    <t>SJ025</t>
  </si>
  <si>
    <t>SJ026</t>
  </si>
  <si>
    <t>SJ027</t>
  </si>
  <si>
    <t>SJ028</t>
  </si>
  <si>
    <t>SJ029</t>
  </si>
  <si>
    <t>SJ030</t>
  </si>
  <si>
    <t>SJ031</t>
  </si>
  <si>
    <t>SJ032</t>
  </si>
  <si>
    <t>SJ033</t>
  </si>
  <si>
    <t>SJ034</t>
  </si>
  <si>
    <t>SJ035</t>
  </si>
  <si>
    <t>SJ036</t>
  </si>
  <si>
    <t>SJ037</t>
  </si>
  <si>
    <r>
      <rPr>
        <sz val="11"/>
        <color theme="1"/>
        <rFont val="맑은 고딕"/>
        <family val="2"/>
        <charset val="129"/>
        <scheme val="minor"/>
      </rPr>
      <t>=TEXT(EDATE(E4,(F4*12)-1),"YY년 MM월호")</t>
    </r>
    <phoneticPr fontId="2" type="noConversion"/>
  </si>
  <si>
    <r>
      <rPr>
        <sz val="11"/>
        <color theme="1"/>
        <rFont val="맑은 고딕"/>
        <family val="2"/>
        <charset val="129"/>
        <scheme val="minor"/>
      </rPr>
      <t>=VLOOKUP(C4,$L$4:$M$7,2,FALSE)*F4*H4*(1-INDEX($P$4:$Q$6,MATCH(D4,$O$4:$O$6,0),F4))</t>
    </r>
    <phoneticPr fontId="2" type="noConversion"/>
  </si>
  <si>
    <r>
      <rPr>
        <sz val="11"/>
        <color theme="1"/>
        <rFont val="맑은 고딕"/>
        <family val="2"/>
        <charset val="129"/>
        <scheme val="minor"/>
      </rPr>
      <t>=SUM(IF((C4:C40="상공수학")+(C4:C40="상공과학"),F4:F40))&amp;"년"</t>
    </r>
    <phoneticPr fontId="2" type="noConversion"/>
  </si>
  <si>
    <t>=REPT("▣",FREQUENCY(MONTH(E4:E40),M14:M19)/2)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</si>
</sst>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_-* #,##0.00_-;\-* #,##0.00_-;_-* &quot;-&quot;_-;_-@_-"/>
    <numFmt numFmtId="177" formatCode="\~\ #&quot;월&quot;"/>
  </numFmts>
  <fonts count="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quotePrefix="1">
      <alignment vertical="center"/>
    </xf>
    <xf numFmtId="0" fontId="3" fillId="0" borderId="0" xfId="0" quotePrefix="1" applyFo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2:Q58"/>
  <sheetViews>
    <sheetView tabSelected="1" workbookViewId="0">
      <selection activeCell="R20" sqref="R20"/>
    </sheetView>
  </sheetViews>
  <sheetFormatPr defaultRowHeight="16.5" x14ac:dyDescent="0.3"/>
  <cols>
    <col min="1" max="1" width="3.5" customWidth="1"/>
    <col min="2" max="2" width="9.375" customWidth="1"/>
    <col min="3" max="3" width="10" customWidth="1"/>
    <col min="4" max="4" width="11.125" customWidth="1"/>
    <col min="5" max="5" width="11.625" customWidth="1"/>
    <col min="6" max="6" width="9.125" customWidth="1"/>
    <col min="7" max="7" width="11.875" bestFit="1" customWidth="1"/>
    <col min="8" max="8" width="9" bestFit="1" customWidth="1"/>
    <col min="9" max="9" width="10.125" customWidth="1"/>
    <col min="10" max="10" width="11" bestFit="1" customWidth="1"/>
    <col min="11" max="11" width="2.875" customWidth="1"/>
    <col min="12" max="12" width="9.25" bestFit="1" customWidth="1"/>
    <col min="13" max="13" width="9.375" bestFit="1" customWidth="1"/>
    <col min="14" max="15" width="9" bestFit="1" customWidth="1"/>
    <col min="16" max="17" width="7.25" customWidth="1"/>
  </cols>
  <sheetData>
    <row r="2" spans="2:17" x14ac:dyDescent="0.3">
      <c r="B2" t="s">
        <v>0</v>
      </c>
      <c r="L2" t="s">
        <v>1</v>
      </c>
      <c r="O2" t="s">
        <v>2</v>
      </c>
    </row>
    <row r="3" spans="2:17" x14ac:dyDescent="0.3"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2" t="s">
        <v>8</v>
      </c>
      <c r="H3" s="1" t="s">
        <v>9</v>
      </c>
      <c r="I3" s="2" t="s">
        <v>10</v>
      </c>
      <c r="J3" s="2" t="s">
        <v>11</v>
      </c>
      <c r="L3" s="1" t="s">
        <v>4</v>
      </c>
      <c r="M3" s="1" t="s">
        <v>12</v>
      </c>
      <c r="O3" s="1" t="s">
        <v>13</v>
      </c>
      <c r="P3" s="1">
        <v>1</v>
      </c>
      <c r="Q3" s="1">
        <v>2</v>
      </c>
    </row>
    <row r="4" spans="2:17" x14ac:dyDescent="0.3">
      <c r="B4" s="1" t="s">
        <v>14</v>
      </c>
      <c r="C4" s="1" t="s">
        <v>15</v>
      </c>
      <c r="D4" s="1" t="s">
        <v>16</v>
      </c>
      <c r="E4" s="3">
        <v>43472</v>
      </c>
      <c r="F4" s="1">
        <v>1</v>
      </c>
      <c r="G4" s="1" t="str">
        <f>TEXT(EDATE(E4,(F4*12)-1),"yy년 mm월호")</f>
        <v>19년 12월호</v>
      </c>
      <c r="H4" s="1">
        <v>5</v>
      </c>
      <c r="I4" s="4">
        <f>VLOOKUP(D4,$O$4:$Q$6,MATCH(F4,$P$3:$Q$3,0)+1)</f>
        <v>0.12</v>
      </c>
      <c r="J4" s="1"/>
      <c r="L4" s="1" t="s">
        <v>15</v>
      </c>
      <c r="M4" s="5">
        <v>240000</v>
      </c>
      <c r="O4" s="1" t="s">
        <v>16</v>
      </c>
      <c r="P4" s="6">
        <v>7.0000000000000007E-2</v>
      </c>
      <c r="Q4" s="6">
        <v>0.1</v>
      </c>
    </row>
    <row r="5" spans="2:17" x14ac:dyDescent="0.3">
      <c r="B5" s="1" t="s">
        <v>17</v>
      </c>
      <c r="C5" s="1" t="s">
        <v>18</v>
      </c>
      <c r="D5" s="1" t="s">
        <v>19</v>
      </c>
      <c r="E5" s="3">
        <v>43491</v>
      </c>
      <c r="F5" s="1">
        <v>2</v>
      </c>
      <c r="G5" s="1" t="str">
        <f t="shared" ref="G5:G40" si="0">TEXT(EDATE(E5,(F5*12)-1),"yy년 mm월호")</f>
        <v>20년 12월호</v>
      </c>
      <c r="H5" s="1">
        <v>3</v>
      </c>
      <c r="I5" s="4">
        <f t="shared" ref="I5:I15" si="1">VLOOKUP(D5,$O$4:$Q$6,MATCH(F5,$P$3:$Q$3,0)+1)</f>
        <v>0.2</v>
      </c>
      <c r="J5" s="1"/>
      <c r="L5" s="1" t="s">
        <v>20</v>
      </c>
      <c r="M5" s="5">
        <v>190000</v>
      </c>
      <c r="O5" s="1" t="s">
        <v>21</v>
      </c>
      <c r="P5" s="6">
        <v>0.12</v>
      </c>
      <c r="Q5" s="6">
        <v>0.15</v>
      </c>
    </row>
    <row r="6" spans="2:17" x14ac:dyDescent="0.3">
      <c r="B6" s="1" t="s">
        <v>22</v>
      </c>
      <c r="C6" s="1" t="s">
        <v>23</v>
      </c>
      <c r="D6" s="1" t="s">
        <v>19</v>
      </c>
      <c r="E6" s="3">
        <v>43493</v>
      </c>
      <c r="F6" s="1">
        <v>2</v>
      </c>
      <c r="G6" s="1" t="str">
        <f t="shared" si="0"/>
        <v>20년 12월호</v>
      </c>
      <c r="H6" s="1">
        <v>1</v>
      </c>
      <c r="I6" s="4">
        <f t="shared" si="1"/>
        <v>0.2</v>
      </c>
      <c r="J6" s="1"/>
      <c r="L6" s="1" t="s">
        <v>18</v>
      </c>
      <c r="M6" s="5">
        <v>150000</v>
      </c>
      <c r="O6" s="1" t="s">
        <v>24</v>
      </c>
      <c r="P6" s="6">
        <v>0.15</v>
      </c>
      <c r="Q6" s="6">
        <v>0.2</v>
      </c>
    </row>
    <row r="7" spans="2:17" x14ac:dyDescent="0.3">
      <c r="B7" s="1" t="s">
        <v>25</v>
      </c>
      <c r="C7" s="1" t="s">
        <v>20</v>
      </c>
      <c r="D7" s="1" t="s">
        <v>16</v>
      </c>
      <c r="E7" s="3">
        <v>43516</v>
      </c>
      <c r="F7" s="1">
        <v>1</v>
      </c>
      <c r="G7" s="1" t="str">
        <f t="shared" si="0"/>
        <v>20년 01월호</v>
      </c>
      <c r="H7" s="1">
        <v>5</v>
      </c>
      <c r="I7" s="4">
        <f t="shared" si="1"/>
        <v>0.12</v>
      </c>
      <c r="J7" s="1"/>
      <c r="L7" s="1" t="s">
        <v>23</v>
      </c>
      <c r="M7" s="5">
        <v>210000</v>
      </c>
    </row>
    <row r="8" spans="2:17" x14ac:dyDescent="0.3">
      <c r="B8" s="1" t="s">
        <v>26</v>
      </c>
      <c r="C8" s="1" t="s">
        <v>18</v>
      </c>
      <c r="D8" s="1" t="s">
        <v>19</v>
      </c>
      <c r="E8" s="3">
        <v>43525</v>
      </c>
      <c r="F8" s="1">
        <v>1</v>
      </c>
      <c r="G8" s="1" t="str">
        <f t="shared" si="0"/>
        <v>20년 02월호</v>
      </c>
      <c r="H8" s="1">
        <v>3</v>
      </c>
      <c r="I8" s="4">
        <f t="shared" si="1"/>
        <v>0.15</v>
      </c>
      <c r="J8" s="1"/>
    </row>
    <row r="9" spans="2:17" x14ac:dyDescent="0.3">
      <c r="B9" s="1" t="s">
        <v>27</v>
      </c>
      <c r="C9" s="1" t="s">
        <v>23</v>
      </c>
      <c r="D9" s="1" t="s">
        <v>21</v>
      </c>
      <c r="E9" s="3">
        <v>43558</v>
      </c>
      <c r="F9" s="1">
        <v>1</v>
      </c>
      <c r="G9" s="1" t="str">
        <f t="shared" si="0"/>
        <v>20년 03월호</v>
      </c>
      <c r="H9" s="1">
        <v>2</v>
      </c>
      <c r="I9" s="4">
        <f t="shared" si="1"/>
        <v>0.12</v>
      </c>
      <c r="J9" s="1"/>
      <c r="L9" t="s">
        <v>28</v>
      </c>
    </row>
    <row r="10" spans="2:17" x14ac:dyDescent="0.3">
      <c r="B10" s="1" t="s">
        <v>29</v>
      </c>
      <c r="C10" s="1" t="s">
        <v>15</v>
      </c>
      <c r="D10" s="1" t="s">
        <v>19</v>
      </c>
      <c r="E10" s="3">
        <v>43598</v>
      </c>
      <c r="F10" s="1">
        <v>2</v>
      </c>
      <c r="G10" s="1" t="str">
        <f t="shared" si="0"/>
        <v>21년 04월호</v>
      </c>
      <c r="H10" s="1">
        <v>5</v>
      </c>
      <c r="I10" s="4">
        <f t="shared" si="1"/>
        <v>0.2</v>
      </c>
      <c r="J10" s="1"/>
      <c r="L10" s="7" t="s">
        <v>30</v>
      </c>
      <c r="M10" s="8"/>
      <c r="N10" s="8"/>
      <c r="O10" s="9"/>
      <c r="P10" s="1" t="str">
        <f t="array" ref="P10">SUM( IF(  ($C$4:$C$40="상공수학")+($C$4:$C$40="상공과학"),$F$4:$F$40))&amp;"년"</f>
        <v>23년</v>
      </c>
    </row>
    <row r="11" spans="2:17" x14ac:dyDescent="0.3">
      <c r="B11" s="1" t="s">
        <v>31</v>
      </c>
      <c r="C11" s="1" t="s">
        <v>23</v>
      </c>
      <c r="D11" s="1" t="s">
        <v>16</v>
      </c>
      <c r="E11" s="3">
        <v>43606</v>
      </c>
      <c r="F11" s="1">
        <v>1</v>
      </c>
      <c r="G11" s="1" t="str">
        <f t="shared" si="0"/>
        <v>20년 04월호</v>
      </c>
      <c r="H11" s="1">
        <v>4</v>
      </c>
      <c r="I11" s="4">
        <f t="shared" si="1"/>
        <v>0.12</v>
      </c>
      <c r="J11" s="1"/>
    </row>
    <row r="12" spans="2:17" x14ac:dyDescent="0.3">
      <c r="B12" s="1" t="s">
        <v>32</v>
      </c>
      <c r="C12" s="1" t="s">
        <v>15</v>
      </c>
      <c r="D12" s="1" t="s">
        <v>19</v>
      </c>
      <c r="E12" s="3">
        <v>43606</v>
      </c>
      <c r="F12" s="1">
        <v>1</v>
      </c>
      <c r="G12" s="1" t="str">
        <f t="shared" si="0"/>
        <v>20년 04월호</v>
      </c>
      <c r="H12" s="1">
        <v>1</v>
      </c>
      <c r="I12" s="4">
        <f t="shared" si="1"/>
        <v>0.15</v>
      </c>
      <c r="J12" s="1"/>
      <c r="L12" t="s">
        <v>33</v>
      </c>
    </row>
    <row r="13" spans="2:17" x14ac:dyDescent="0.3">
      <c r="B13" s="1" t="s">
        <v>34</v>
      </c>
      <c r="C13" s="1" t="s">
        <v>15</v>
      </c>
      <c r="D13" s="1" t="s">
        <v>19</v>
      </c>
      <c r="E13" s="3">
        <v>43607</v>
      </c>
      <c r="F13" s="1">
        <v>2</v>
      </c>
      <c r="G13" s="1" t="str">
        <f t="shared" si="0"/>
        <v>21년 04월호</v>
      </c>
      <c r="H13" s="1">
        <v>5</v>
      </c>
      <c r="I13" s="4">
        <f t="shared" si="1"/>
        <v>0.2</v>
      </c>
      <c r="J13" s="1"/>
      <c r="L13" s="10" t="s">
        <v>6</v>
      </c>
      <c r="M13" s="11"/>
      <c r="N13" s="2" t="s">
        <v>35</v>
      </c>
    </row>
    <row r="14" spans="2:17" x14ac:dyDescent="0.3">
      <c r="B14" s="1" t="s">
        <v>36</v>
      </c>
      <c r="C14" s="1" t="s">
        <v>20</v>
      </c>
      <c r="D14" s="1" t="s">
        <v>21</v>
      </c>
      <c r="E14" s="3">
        <v>43612</v>
      </c>
      <c r="F14" s="1">
        <v>1</v>
      </c>
      <c r="G14" s="1" t="str">
        <f t="shared" si="0"/>
        <v>20년 04월호</v>
      </c>
      <c r="H14" s="1">
        <v>4</v>
      </c>
      <c r="I14" s="4">
        <f t="shared" si="1"/>
        <v>0.12</v>
      </c>
      <c r="J14" s="1"/>
      <c r="L14" s="1" t="s">
        <v>37</v>
      </c>
      <c r="M14" s="12">
        <v>2</v>
      </c>
      <c r="N14" s="1" t="str">
        <f t="array" ref="N14:N19">REPT("▣",(FREQUENCY(MONTH($E$4:$E$40),$M$14:$M$19)/2))</f>
        <v>▣▣▣▣</v>
      </c>
    </row>
    <row r="15" spans="2:17" x14ac:dyDescent="0.3">
      <c r="B15" s="1" t="s">
        <v>38</v>
      </c>
      <c r="C15" s="1" t="s">
        <v>23</v>
      </c>
      <c r="D15" s="1" t="s">
        <v>19</v>
      </c>
      <c r="E15" s="3">
        <v>43632</v>
      </c>
      <c r="F15" s="1">
        <v>1</v>
      </c>
      <c r="G15" s="1" t="str">
        <f t="shared" si="0"/>
        <v>20년 05월호</v>
      </c>
      <c r="H15" s="1">
        <v>1</v>
      </c>
      <c r="I15" s="4">
        <f t="shared" si="1"/>
        <v>0.15</v>
      </c>
      <c r="J15" s="1"/>
      <c r="L15" s="1" t="s">
        <v>39</v>
      </c>
      <c r="M15" s="12">
        <v>4</v>
      </c>
      <c r="N15" s="1" t="str">
        <v>▣▣▣▣</v>
      </c>
    </row>
    <row r="16" spans="2:17" x14ac:dyDescent="0.3">
      <c r="B16" s="1" t="s">
        <v>40</v>
      </c>
      <c r="C16" s="1" t="s">
        <v>18</v>
      </c>
      <c r="D16" s="1" t="s">
        <v>19</v>
      </c>
      <c r="E16" s="3">
        <v>43643</v>
      </c>
      <c r="F16" s="1">
        <v>1</v>
      </c>
      <c r="G16" s="1" t="str">
        <f t="shared" si="0"/>
        <v>20년 05월호</v>
      </c>
      <c r="H16" s="1">
        <v>3</v>
      </c>
      <c r="I16" s="4"/>
      <c r="J16" s="1"/>
      <c r="L16" s="1" t="s">
        <v>41</v>
      </c>
      <c r="M16" s="12">
        <v>6</v>
      </c>
      <c r="N16" s="1" t="str">
        <v>▣▣▣▣</v>
      </c>
    </row>
    <row r="17" spans="2:14" x14ac:dyDescent="0.3">
      <c r="B17" s="1" t="s">
        <v>42</v>
      </c>
      <c r="C17" s="1" t="s">
        <v>18</v>
      </c>
      <c r="D17" s="1" t="s">
        <v>16</v>
      </c>
      <c r="E17" s="3">
        <v>43658</v>
      </c>
      <c r="F17" s="1">
        <v>1</v>
      </c>
      <c r="G17" s="1" t="str">
        <f t="shared" si="0"/>
        <v>20년 06월호</v>
      </c>
      <c r="H17" s="1">
        <v>5</v>
      </c>
      <c r="I17" s="4"/>
      <c r="J17" s="1"/>
      <c r="L17" s="1" t="s">
        <v>43</v>
      </c>
      <c r="M17" s="12">
        <v>8</v>
      </c>
      <c r="N17" s="1" t="str">
        <v>▣▣</v>
      </c>
    </row>
    <row r="18" spans="2:14" x14ac:dyDescent="0.3">
      <c r="B18" s="1" t="s">
        <v>44</v>
      </c>
      <c r="C18" s="1" t="s">
        <v>20</v>
      </c>
      <c r="D18" s="1" t="s">
        <v>19</v>
      </c>
      <c r="E18" s="3">
        <v>43676</v>
      </c>
      <c r="F18" s="1">
        <v>1</v>
      </c>
      <c r="G18" s="1" t="str">
        <f t="shared" si="0"/>
        <v>20년 06월호</v>
      </c>
      <c r="H18" s="1">
        <v>5</v>
      </c>
      <c r="I18" s="4"/>
      <c r="J18" s="1"/>
      <c r="L18" s="1" t="s">
        <v>45</v>
      </c>
      <c r="M18" s="12">
        <v>10</v>
      </c>
      <c r="N18" s="1" t="str">
        <v>▣▣</v>
      </c>
    </row>
    <row r="19" spans="2:14" x14ac:dyDescent="0.3">
      <c r="B19" s="1" t="s">
        <v>46</v>
      </c>
      <c r="C19" s="1" t="s">
        <v>18</v>
      </c>
      <c r="D19" s="1" t="s">
        <v>19</v>
      </c>
      <c r="E19" s="3">
        <v>43696</v>
      </c>
      <c r="F19" s="1">
        <v>2</v>
      </c>
      <c r="G19" s="1" t="str">
        <f t="shared" si="0"/>
        <v>21년 07월호</v>
      </c>
      <c r="H19" s="1">
        <v>4</v>
      </c>
      <c r="I19" s="4"/>
      <c r="J19" s="1"/>
      <c r="L19" s="1" t="s">
        <v>47</v>
      </c>
      <c r="M19" s="12">
        <v>12</v>
      </c>
      <c r="N19" s="1" t="str">
        <v>▣</v>
      </c>
    </row>
    <row r="20" spans="2:14" x14ac:dyDescent="0.3">
      <c r="B20" s="1" t="s">
        <v>48</v>
      </c>
      <c r="C20" s="1" t="s">
        <v>23</v>
      </c>
      <c r="D20" s="1" t="s">
        <v>19</v>
      </c>
      <c r="E20" s="3">
        <v>43706</v>
      </c>
      <c r="F20" s="1">
        <v>1</v>
      </c>
      <c r="G20" s="1" t="str">
        <f t="shared" si="0"/>
        <v>20년 07월호</v>
      </c>
      <c r="H20" s="1">
        <v>5</v>
      </c>
      <c r="I20" s="4"/>
      <c r="J20" s="1"/>
    </row>
    <row r="21" spans="2:14" x14ac:dyDescent="0.3">
      <c r="B21" s="1" t="s">
        <v>49</v>
      </c>
      <c r="C21" s="1" t="s">
        <v>18</v>
      </c>
      <c r="D21" s="1" t="s">
        <v>16</v>
      </c>
      <c r="E21" s="3">
        <v>43708</v>
      </c>
      <c r="F21" s="1">
        <v>1</v>
      </c>
      <c r="G21" s="1" t="str">
        <f t="shared" si="0"/>
        <v>20년 07월호</v>
      </c>
      <c r="H21" s="1">
        <v>1</v>
      </c>
      <c r="I21" s="4"/>
      <c r="J21" s="1"/>
    </row>
    <row r="22" spans="2:14" x14ac:dyDescent="0.3">
      <c r="B22" s="1" t="s">
        <v>50</v>
      </c>
      <c r="C22" s="1" t="s">
        <v>20</v>
      </c>
      <c r="D22" s="1" t="s">
        <v>16</v>
      </c>
      <c r="E22" s="3">
        <v>43714</v>
      </c>
      <c r="F22" s="1">
        <v>1</v>
      </c>
      <c r="G22" s="1" t="str">
        <f t="shared" si="0"/>
        <v>20년 08월호</v>
      </c>
      <c r="H22" s="1">
        <v>2</v>
      </c>
      <c r="I22" s="4"/>
      <c r="J22" s="1"/>
    </row>
    <row r="23" spans="2:14" x14ac:dyDescent="0.3">
      <c r="B23" s="1" t="s">
        <v>51</v>
      </c>
      <c r="C23" s="1" t="s">
        <v>20</v>
      </c>
      <c r="D23" s="1" t="s">
        <v>21</v>
      </c>
      <c r="E23" s="3">
        <v>43724</v>
      </c>
      <c r="F23" s="1">
        <v>2</v>
      </c>
      <c r="G23" s="1" t="str">
        <f t="shared" si="0"/>
        <v>21년 08월호</v>
      </c>
      <c r="H23" s="1">
        <v>4</v>
      </c>
      <c r="I23" s="4"/>
      <c r="J23" s="1"/>
    </row>
    <row r="24" spans="2:14" x14ac:dyDescent="0.3">
      <c r="B24" s="1" t="s">
        <v>52</v>
      </c>
      <c r="C24" s="1" t="s">
        <v>15</v>
      </c>
      <c r="D24" s="1" t="s">
        <v>16</v>
      </c>
      <c r="E24" s="3">
        <v>43733</v>
      </c>
      <c r="F24" s="1">
        <v>1</v>
      </c>
      <c r="G24" s="1" t="str">
        <f t="shared" si="0"/>
        <v>20년 08월호</v>
      </c>
      <c r="H24" s="1">
        <v>1</v>
      </c>
      <c r="I24" s="4"/>
      <c r="J24" s="1"/>
    </row>
    <row r="25" spans="2:14" x14ac:dyDescent="0.3">
      <c r="B25" s="1" t="s">
        <v>53</v>
      </c>
      <c r="C25" s="1" t="s">
        <v>20</v>
      </c>
      <c r="D25" s="1" t="s">
        <v>19</v>
      </c>
      <c r="E25" s="3">
        <v>43741</v>
      </c>
      <c r="F25" s="1">
        <v>1</v>
      </c>
      <c r="G25" s="1" t="str">
        <f t="shared" si="0"/>
        <v>20년 09월호</v>
      </c>
      <c r="H25" s="1">
        <v>1</v>
      </c>
      <c r="I25" s="4"/>
      <c r="J25" s="1"/>
    </row>
    <row r="26" spans="2:14" x14ac:dyDescent="0.3">
      <c r="B26" s="1" t="s">
        <v>54</v>
      </c>
      <c r="C26" s="1" t="s">
        <v>18</v>
      </c>
      <c r="D26" s="1" t="s">
        <v>19</v>
      </c>
      <c r="E26" s="3">
        <v>43782</v>
      </c>
      <c r="F26" s="1">
        <v>2</v>
      </c>
      <c r="G26" s="1" t="str">
        <f t="shared" si="0"/>
        <v>21년 10월호</v>
      </c>
      <c r="H26" s="1">
        <v>3</v>
      </c>
      <c r="I26" s="4"/>
      <c r="J26" s="1"/>
    </row>
    <row r="27" spans="2:14" x14ac:dyDescent="0.3">
      <c r="B27" s="1" t="s">
        <v>55</v>
      </c>
      <c r="C27" s="1" t="s">
        <v>18</v>
      </c>
      <c r="D27" s="1" t="s">
        <v>19</v>
      </c>
      <c r="E27" s="3">
        <v>43782</v>
      </c>
      <c r="F27" s="1">
        <v>2</v>
      </c>
      <c r="G27" s="1" t="str">
        <f t="shared" si="0"/>
        <v>21년 10월호</v>
      </c>
      <c r="H27" s="1">
        <v>3</v>
      </c>
      <c r="I27" s="4"/>
      <c r="J27" s="1"/>
    </row>
    <row r="28" spans="2:14" x14ac:dyDescent="0.3">
      <c r="B28" s="1" t="s">
        <v>56</v>
      </c>
      <c r="C28" s="1" t="s">
        <v>15</v>
      </c>
      <c r="D28" s="1" t="s">
        <v>21</v>
      </c>
      <c r="E28" s="3">
        <v>43794</v>
      </c>
      <c r="F28" s="1">
        <v>1</v>
      </c>
      <c r="G28" s="1" t="str">
        <f t="shared" si="0"/>
        <v>20년 10월호</v>
      </c>
      <c r="H28" s="1">
        <v>1</v>
      </c>
      <c r="I28" s="4"/>
      <c r="J28" s="1"/>
    </row>
    <row r="29" spans="2:14" x14ac:dyDescent="0.3">
      <c r="B29" s="1" t="s">
        <v>57</v>
      </c>
      <c r="C29" s="1" t="s">
        <v>23</v>
      </c>
      <c r="D29" s="1" t="s">
        <v>16</v>
      </c>
      <c r="E29" s="3">
        <v>43840</v>
      </c>
      <c r="F29" s="1">
        <v>1</v>
      </c>
      <c r="G29" s="1" t="str">
        <f t="shared" si="0"/>
        <v>20년 12월호</v>
      </c>
      <c r="H29" s="1">
        <v>3</v>
      </c>
      <c r="I29" s="4"/>
      <c r="J29" s="1"/>
    </row>
    <row r="30" spans="2:14" x14ac:dyDescent="0.3">
      <c r="B30" s="1" t="s">
        <v>58</v>
      </c>
      <c r="C30" s="1" t="s">
        <v>18</v>
      </c>
      <c r="D30" s="1" t="s">
        <v>21</v>
      </c>
      <c r="E30" s="3">
        <v>43845</v>
      </c>
      <c r="F30" s="1">
        <v>1</v>
      </c>
      <c r="G30" s="1" t="str">
        <f t="shared" si="0"/>
        <v>20년 12월호</v>
      </c>
      <c r="H30" s="1">
        <v>5</v>
      </c>
      <c r="I30" s="4"/>
      <c r="J30" s="1"/>
    </row>
    <row r="31" spans="2:14" x14ac:dyDescent="0.3">
      <c r="B31" s="1" t="s">
        <v>59</v>
      </c>
      <c r="C31" s="1" t="s">
        <v>23</v>
      </c>
      <c r="D31" s="1" t="s">
        <v>21</v>
      </c>
      <c r="E31" s="3">
        <v>43852</v>
      </c>
      <c r="F31" s="1">
        <v>2</v>
      </c>
      <c r="G31" s="1" t="str">
        <f t="shared" si="0"/>
        <v>21년 12월호</v>
      </c>
      <c r="H31" s="1">
        <v>5</v>
      </c>
      <c r="I31" s="4"/>
      <c r="J31" s="1"/>
    </row>
    <row r="32" spans="2:14" x14ac:dyDescent="0.3">
      <c r="B32" s="1" t="s">
        <v>60</v>
      </c>
      <c r="C32" s="1" t="s">
        <v>15</v>
      </c>
      <c r="D32" s="1" t="s">
        <v>21</v>
      </c>
      <c r="E32" s="3">
        <v>43879</v>
      </c>
      <c r="F32" s="1">
        <v>2</v>
      </c>
      <c r="G32" s="1" t="str">
        <f t="shared" si="0"/>
        <v>22년 01월호</v>
      </c>
      <c r="H32" s="1">
        <v>2</v>
      </c>
      <c r="I32" s="4"/>
      <c r="J32" s="1"/>
    </row>
    <row r="33" spans="2:10" x14ac:dyDescent="0.3">
      <c r="B33" s="1" t="s">
        <v>61</v>
      </c>
      <c r="C33" s="1" t="s">
        <v>18</v>
      </c>
      <c r="D33" s="1" t="s">
        <v>16</v>
      </c>
      <c r="E33" s="3">
        <v>43880</v>
      </c>
      <c r="F33" s="1">
        <v>2</v>
      </c>
      <c r="G33" s="1" t="str">
        <f t="shared" si="0"/>
        <v>22년 01월호</v>
      </c>
      <c r="H33" s="1">
        <v>2</v>
      </c>
      <c r="I33" s="4"/>
      <c r="J33" s="1"/>
    </row>
    <row r="34" spans="2:10" x14ac:dyDescent="0.3">
      <c r="B34" s="1" t="s">
        <v>62</v>
      </c>
      <c r="C34" s="1" t="s">
        <v>18</v>
      </c>
      <c r="D34" s="1" t="s">
        <v>16</v>
      </c>
      <c r="E34" s="3">
        <v>43891</v>
      </c>
      <c r="F34" s="1">
        <v>2</v>
      </c>
      <c r="G34" s="1" t="str">
        <f t="shared" si="0"/>
        <v>22년 02월호</v>
      </c>
      <c r="H34" s="1">
        <v>3</v>
      </c>
      <c r="I34" s="4"/>
      <c r="J34" s="1"/>
    </row>
    <row r="35" spans="2:10" x14ac:dyDescent="0.3">
      <c r="B35" s="1" t="s">
        <v>63</v>
      </c>
      <c r="C35" s="1" t="s">
        <v>23</v>
      </c>
      <c r="D35" s="1" t="s">
        <v>16</v>
      </c>
      <c r="E35" s="3">
        <v>43894</v>
      </c>
      <c r="F35" s="1">
        <v>1</v>
      </c>
      <c r="G35" s="1" t="str">
        <f t="shared" si="0"/>
        <v>21년 02월호</v>
      </c>
      <c r="H35" s="1">
        <v>5</v>
      </c>
      <c r="I35" s="4"/>
      <c r="J35" s="1"/>
    </row>
    <row r="36" spans="2:10" x14ac:dyDescent="0.3">
      <c r="B36" s="1" t="s">
        <v>64</v>
      </c>
      <c r="C36" s="1" t="s">
        <v>18</v>
      </c>
      <c r="D36" s="1" t="s">
        <v>21</v>
      </c>
      <c r="E36" s="3">
        <v>43919</v>
      </c>
      <c r="F36" s="1">
        <v>1</v>
      </c>
      <c r="G36" s="1" t="str">
        <f t="shared" si="0"/>
        <v>21년 02월호</v>
      </c>
      <c r="H36" s="1">
        <v>5</v>
      </c>
      <c r="I36" s="4"/>
      <c r="J36" s="1"/>
    </row>
    <row r="37" spans="2:10" x14ac:dyDescent="0.3">
      <c r="B37" s="1" t="s">
        <v>65</v>
      </c>
      <c r="C37" s="1" t="s">
        <v>20</v>
      </c>
      <c r="D37" s="1" t="s">
        <v>16</v>
      </c>
      <c r="E37" s="3">
        <v>43928</v>
      </c>
      <c r="F37" s="1">
        <v>2</v>
      </c>
      <c r="G37" s="1" t="str">
        <f t="shared" si="0"/>
        <v>22년 03월호</v>
      </c>
      <c r="H37" s="1">
        <v>2</v>
      </c>
      <c r="I37" s="5"/>
      <c r="J37" s="1"/>
    </row>
    <row r="38" spans="2:10" x14ac:dyDescent="0.3">
      <c r="B38" s="1" t="s">
        <v>66</v>
      </c>
      <c r="C38" s="1" t="s">
        <v>20</v>
      </c>
      <c r="D38" s="1" t="s">
        <v>19</v>
      </c>
      <c r="E38" s="3">
        <v>43938</v>
      </c>
      <c r="F38" s="1">
        <v>1</v>
      </c>
      <c r="G38" s="1" t="str">
        <f t="shared" si="0"/>
        <v>21년 03월호</v>
      </c>
      <c r="H38" s="1">
        <v>2</v>
      </c>
      <c r="I38" s="5"/>
      <c r="J38" s="1"/>
    </row>
    <row r="39" spans="2:10" x14ac:dyDescent="0.3">
      <c r="B39" s="1" t="s">
        <v>67</v>
      </c>
      <c r="C39" s="1" t="s">
        <v>15</v>
      </c>
      <c r="D39" s="1" t="s">
        <v>19</v>
      </c>
      <c r="E39" s="3">
        <v>43942</v>
      </c>
      <c r="F39" s="1">
        <v>1</v>
      </c>
      <c r="G39" s="1" t="str">
        <f t="shared" si="0"/>
        <v>21년 03월호</v>
      </c>
      <c r="H39" s="1">
        <v>4</v>
      </c>
      <c r="I39" s="5"/>
      <c r="J39" s="1"/>
    </row>
    <row r="40" spans="2:10" x14ac:dyDescent="0.3">
      <c r="B40" s="1" t="s">
        <v>68</v>
      </c>
      <c r="C40" s="1" t="s">
        <v>20</v>
      </c>
      <c r="D40" s="1" t="s">
        <v>19</v>
      </c>
      <c r="E40" s="3">
        <v>43977</v>
      </c>
      <c r="F40" s="1">
        <v>2</v>
      </c>
      <c r="G40" s="1" t="str">
        <f t="shared" si="0"/>
        <v>22년 04월호</v>
      </c>
      <c r="H40" s="1">
        <v>1</v>
      </c>
      <c r="I40" s="5"/>
      <c r="J40" s="1"/>
    </row>
    <row r="46" spans="2:10" x14ac:dyDescent="0.3">
      <c r="E46" s="13"/>
    </row>
    <row r="55" spans="12:12" x14ac:dyDescent="0.3">
      <c r="L55" s="14" t="s">
        <v>69</v>
      </c>
    </row>
    <row r="56" spans="12:12" x14ac:dyDescent="0.3">
      <c r="L56" s="14" t="s">
        <v>70</v>
      </c>
    </row>
    <row r="57" spans="12:12" x14ac:dyDescent="0.3">
      <c r="L57" s="14" t="s">
        <v>71</v>
      </c>
    </row>
    <row r="58" spans="12:12" x14ac:dyDescent="0.3">
      <c r="L58" s="14" t="s">
        <v>72</v>
      </c>
    </row>
  </sheetData>
  <mergeCells count="2">
    <mergeCell ref="L10:O10"/>
    <mergeCell ref="L13:M13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20 3  E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seri</dc:creator>
  <cp:lastModifiedBy>seri</cp:lastModifiedBy>
  <dcterms:created xsi:type="dcterms:W3CDTF">2021-04-19T11:44:08Z</dcterms:created>
  <dcterms:modified xsi:type="dcterms:W3CDTF">2021-04-19T11:46:53Z</dcterms:modified>
</cp:coreProperties>
</file>