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jk\Desktop\"/>
    </mc:Choice>
  </mc:AlternateContent>
  <bookViews>
    <workbookView xWindow="0" yWindow="0" windowWidth="24210" windowHeight="10110"/>
  </bookViews>
  <sheets>
    <sheet name="제1작업" sheetId="1" r:id="rId1"/>
    <sheet name="제2작업" sheetId="2" r:id="rId2"/>
    <sheet name="제3작업" sheetId="3" r:id="rId3"/>
  </sheets>
  <definedNames>
    <definedName name="판매가격">제1작업!$H$5:$H$12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<sst xmlns="http://schemas.openxmlformats.org/spreadsheetml/2006/main" count="47" uniqueCount="43">
  <si>
    <t>상품코드</t>
    <phoneticPr fontId="1" type="noConversion"/>
  </si>
  <si>
    <t>상품명</t>
    <phoneticPr fontId="1" type="noConversion"/>
  </si>
  <si>
    <t>종류</t>
    <phoneticPr fontId="1" type="noConversion"/>
  </si>
  <si>
    <t>제조사</t>
    <phoneticPr fontId="1" type="noConversion"/>
  </si>
  <si>
    <t>평형</t>
    <phoneticPr fontId="1" type="noConversion"/>
  </si>
  <si>
    <t>판매량
(단위:EA)</t>
    <phoneticPr fontId="1" type="noConversion"/>
  </si>
  <si>
    <t>판매가격</t>
    <phoneticPr fontId="1" type="noConversion"/>
  </si>
  <si>
    <t>판매
순위</t>
    <phoneticPr fontId="1" type="noConversion"/>
  </si>
  <si>
    <t>소비등급</t>
    <phoneticPr fontId="1" type="noConversion"/>
  </si>
  <si>
    <t>LP-1VG</t>
    <phoneticPr fontId="1" type="noConversion"/>
  </si>
  <si>
    <t>SA-2DC</t>
    <phoneticPr fontId="1" type="noConversion"/>
  </si>
  <si>
    <t>WA-1BD</t>
    <phoneticPr fontId="1" type="noConversion"/>
  </si>
  <si>
    <t>CV-3QN</t>
    <phoneticPr fontId="1" type="noConversion"/>
  </si>
  <si>
    <t>LC-3GS</t>
    <phoneticPr fontId="1" type="noConversion"/>
  </si>
  <si>
    <t>LB-2DS</t>
    <phoneticPr fontId="1" type="noConversion"/>
  </si>
  <si>
    <t>SR-1SM</t>
    <phoneticPr fontId="1" type="noConversion"/>
  </si>
  <si>
    <t>WS-1DP</t>
    <phoneticPr fontId="1" type="noConversion"/>
  </si>
  <si>
    <t>인버터 초절전</t>
  </si>
  <si>
    <t>인버터 초절전</t>
    <phoneticPr fontId="1" type="noConversion"/>
  </si>
  <si>
    <t>베이직 인버터</t>
    <phoneticPr fontId="1" type="noConversion"/>
  </si>
  <si>
    <t>위니아 에어컨</t>
    <phoneticPr fontId="1" type="noConversion"/>
  </si>
  <si>
    <t>프리미엄 인버터</t>
    <phoneticPr fontId="1" type="noConversion"/>
  </si>
  <si>
    <t>휘센 4WAY</t>
    <phoneticPr fontId="1" type="noConversion"/>
  </si>
  <si>
    <t>베이직 화이트</t>
    <phoneticPr fontId="1" type="noConversion"/>
  </si>
  <si>
    <t>초절전 인버터</t>
    <phoneticPr fontId="1" type="noConversion"/>
  </si>
  <si>
    <t>프리미엄 에어컨</t>
    <phoneticPr fontId="1" type="noConversion"/>
  </si>
  <si>
    <t>스탠드형</t>
    <phoneticPr fontId="1" type="noConversion"/>
  </si>
  <si>
    <t>벽걸이형</t>
    <phoneticPr fontId="1" type="noConversion"/>
  </si>
  <si>
    <t>천장형</t>
    <phoneticPr fontId="1" type="noConversion"/>
  </si>
  <si>
    <t>천장형</t>
    <phoneticPr fontId="1" type="noConversion"/>
  </si>
  <si>
    <t>벽걸이형</t>
    <phoneticPr fontId="1" type="noConversion"/>
  </si>
  <si>
    <t>스탠드형</t>
    <phoneticPr fontId="1" type="noConversion"/>
  </si>
  <si>
    <t>LG</t>
    <phoneticPr fontId="1" type="noConversion"/>
  </si>
  <si>
    <t>삼성</t>
    <phoneticPr fontId="1" type="noConversion"/>
  </si>
  <si>
    <t>만도</t>
    <phoneticPr fontId="1" type="noConversion"/>
  </si>
  <si>
    <t>캐리어</t>
    <phoneticPr fontId="1" type="noConversion"/>
  </si>
  <si>
    <t>LG</t>
    <phoneticPr fontId="1" type="noConversion"/>
  </si>
  <si>
    <t>LG</t>
    <phoneticPr fontId="1" type="noConversion"/>
  </si>
  <si>
    <t>벽걸이형 판매량 평균</t>
    <phoneticPr fontId="1" type="noConversion"/>
  </si>
  <si>
    <t>총 판매금액</t>
    <phoneticPr fontId="1" type="noConversion"/>
  </si>
  <si>
    <t>스탠드형 판매량 합계</t>
    <phoneticPr fontId="1" type="noConversion"/>
  </si>
  <si>
    <t>상품명</t>
    <phoneticPr fontId="1" type="noConversion"/>
  </si>
  <si>
    <t>판매금액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</si>
</sst>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 "/>
    <numFmt numFmtId="177" formatCode="#,##0&quot;원&quot;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77" fontId="3" fillId="0" borderId="3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14">
    <dxf>
      <font>
        <b/>
        <i val="0"/>
        <color rgb="FF0070C0"/>
      </font>
    </dxf>
    <dxf>
      <font>
        <b/>
        <i val="0"/>
        <color rgb="FF00206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2060"/>
      </font>
    </dxf>
    <dxf>
      <font>
        <b/>
        <i val="0"/>
        <color rgb="FF0070C0"/>
      </font>
    </dxf>
    <dxf>
      <font>
        <b/>
        <i val="0"/>
        <color rgb="FF00206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114300</xdr:rowOff>
    </xdr:from>
    <xdr:to>
      <xdr:col>6</xdr:col>
      <xdr:colOff>590550</xdr:colOff>
      <xdr:row>2</xdr:row>
      <xdr:rowOff>285750</xdr:rowOff>
    </xdr:to>
    <xdr:sp macro="" textlink="">
      <xdr:nvSpPr>
        <xdr:cNvPr id="2" name="대각선 방향의 모서리가 둥근 사각형 1"/>
        <xdr:cNvSpPr/>
      </xdr:nvSpPr>
      <xdr:spPr>
        <a:xfrm>
          <a:off x="285750" y="114300"/>
          <a:ext cx="4705350" cy="904875"/>
        </a:xfrm>
        <a:prstGeom prst="round2DiagRect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에어컨 온라인</a:t>
          </a:r>
          <a:r>
            <a:rPr lang="ko-KR" altLang="en-US" sz="2400" b="1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 판매 현황</a:t>
          </a:r>
          <a:endParaRPr lang="ko-KR" altLang="en-US" sz="2400" b="1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xdr:txBody>
    </xdr:sp>
    <xdr:clientData/>
  </xdr:twoCellAnchor>
  <xdr:twoCellAnchor editAs="oneCell">
    <xdr:from>
      <xdr:col>7</xdr:col>
      <xdr:colOff>85724</xdr:colOff>
      <xdr:row>0</xdr:row>
      <xdr:rowOff>161924</xdr:rowOff>
    </xdr:from>
    <xdr:to>
      <xdr:col>9</xdr:col>
      <xdr:colOff>782661</xdr:colOff>
      <xdr:row>2</xdr:row>
      <xdr:rowOff>200025</xdr:rowOff>
    </xdr:to>
    <xdr:pic>
      <xdr:nvPicPr>
        <xdr:cNvPr id="10" name="그림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4" y="161924"/>
          <a:ext cx="2411437" cy="771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workbookViewId="0">
      <selection activeCell="M14" sqref="M14"/>
    </sheetView>
  </sheetViews>
  <sheetFormatPr defaultRowHeight="13.5" x14ac:dyDescent="0.3"/>
  <cols>
    <col min="1" max="1" width="1.625" style="2" customWidth="1"/>
    <col min="2" max="2" width="9" style="2"/>
    <col min="3" max="3" width="16" style="2" customWidth="1"/>
    <col min="4" max="4" width="10.25" style="2" customWidth="1"/>
    <col min="5" max="5" width="11.875" style="2" customWidth="1"/>
    <col min="6" max="6" width="9" style="2"/>
    <col min="7" max="7" width="9.25" style="2" customWidth="1"/>
    <col min="8" max="8" width="12.625" style="2" customWidth="1"/>
    <col min="9" max="9" width="9.875" style="2" customWidth="1"/>
    <col min="10" max="10" width="11.5" style="2" customWidth="1"/>
    <col min="11" max="11" width="9" style="2"/>
    <col min="12" max="12" width="5.375" style="2" customWidth="1"/>
    <col min="13" max="13" width="8.75" style="2" customWidth="1"/>
    <col min="14" max="14" width="8.25" style="2" customWidth="1"/>
    <col min="15" max="15" width="7.75" style="2" customWidth="1"/>
    <col min="16" max="16384" width="9" style="2"/>
  </cols>
  <sheetData>
    <row r="1" spans="2:10" ht="27" customHeight="1" x14ac:dyDescent="0.3"/>
    <row r="2" spans="2:10" ht="30.75" customHeight="1" x14ac:dyDescent="0.3"/>
    <row r="3" spans="2:10" ht="27" customHeight="1" thickBot="1" x14ac:dyDescent="0.35"/>
    <row r="4" spans="2:10" ht="27.75" thickBot="1" x14ac:dyDescent="0.35">
      <c r="B4" s="1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6" t="s">
        <v>5</v>
      </c>
      <c r="H4" s="15" t="s">
        <v>6</v>
      </c>
      <c r="I4" s="16" t="s">
        <v>7</v>
      </c>
      <c r="J4" s="17" t="s">
        <v>8</v>
      </c>
    </row>
    <row r="5" spans="2:10" x14ac:dyDescent="0.3">
      <c r="B5" s="23" t="s">
        <v>9</v>
      </c>
      <c r="C5" s="24" t="s">
        <v>18</v>
      </c>
      <c r="D5" s="24" t="s">
        <v>26</v>
      </c>
      <c r="E5" s="24" t="s">
        <v>32</v>
      </c>
      <c r="F5" s="25">
        <v>18</v>
      </c>
      <c r="G5" s="25">
        <v>652</v>
      </c>
      <c r="H5" s="26">
        <v>2260000</v>
      </c>
      <c r="I5" s="24">
        <f>_xlfn.RANK.EQ(G5,$G$5:$G$12)</f>
        <v>1</v>
      </c>
      <c r="J5" s="27" t="str">
        <f>CHOOSE(MID(B5,4,1),"1등급","2등급","3등급")</f>
        <v>1등급</v>
      </c>
    </row>
    <row r="6" spans="2:10" x14ac:dyDescent="0.3">
      <c r="B6" s="6" t="s">
        <v>10</v>
      </c>
      <c r="C6" s="4" t="s">
        <v>19</v>
      </c>
      <c r="D6" s="4" t="s">
        <v>27</v>
      </c>
      <c r="E6" s="4" t="s">
        <v>33</v>
      </c>
      <c r="F6" s="3">
        <v>7</v>
      </c>
      <c r="G6" s="3">
        <v>517</v>
      </c>
      <c r="H6" s="5">
        <v>1100000</v>
      </c>
      <c r="I6" s="4">
        <f t="shared" ref="I6:I12" si="0">_xlfn.RANK.EQ(G6,$G$5:$G$12)</f>
        <v>3</v>
      </c>
      <c r="J6" s="7" t="str">
        <f t="shared" ref="J6:J12" si="1">CHOOSE(MID(B6,4,1),"1등급","2등급","3등급")</f>
        <v>2등급</v>
      </c>
    </row>
    <row r="7" spans="2:10" x14ac:dyDescent="0.3">
      <c r="B7" s="6" t="s">
        <v>11</v>
      </c>
      <c r="C7" s="4" t="s">
        <v>20</v>
      </c>
      <c r="D7" s="4" t="s">
        <v>28</v>
      </c>
      <c r="E7" s="4" t="s">
        <v>34</v>
      </c>
      <c r="F7" s="3">
        <v>23</v>
      </c>
      <c r="G7" s="3">
        <v>257</v>
      </c>
      <c r="H7" s="5">
        <v>2340000</v>
      </c>
      <c r="I7" s="4">
        <f t="shared" si="0"/>
        <v>7</v>
      </c>
      <c r="J7" s="7" t="str">
        <f t="shared" si="1"/>
        <v>1등급</v>
      </c>
    </row>
    <row r="8" spans="2:10" x14ac:dyDescent="0.3">
      <c r="B8" s="6" t="s">
        <v>12</v>
      </c>
      <c r="C8" s="4" t="s">
        <v>21</v>
      </c>
      <c r="D8" s="4" t="s">
        <v>26</v>
      </c>
      <c r="E8" s="4" t="s">
        <v>35</v>
      </c>
      <c r="F8" s="3">
        <v>21</v>
      </c>
      <c r="G8" s="3">
        <v>497</v>
      </c>
      <c r="H8" s="5">
        <v>764790</v>
      </c>
      <c r="I8" s="4">
        <f t="shared" si="0"/>
        <v>4</v>
      </c>
      <c r="J8" s="7" t="str">
        <f t="shared" si="1"/>
        <v>3등급</v>
      </c>
    </row>
    <row r="9" spans="2:10" x14ac:dyDescent="0.3">
      <c r="B9" s="6" t="s">
        <v>13</v>
      </c>
      <c r="C9" s="4" t="s">
        <v>22</v>
      </c>
      <c r="D9" s="4" t="s">
        <v>29</v>
      </c>
      <c r="E9" s="4" t="s">
        <v>36</v>
      </c>
      <c r="F9" s="3">
        <v>15</v>
      </c>
      <c r="G9" s="3">
        <v>235</v>
      </c>
      <c r="H9" s="5">
        <v>1045000</v>
      </c>
      <c r="I9" s="4">
        <f t="shared" si="0"/>
        <v>8</v>
      </c>
      <c r="J9" s="7" t="str">
        <f t="shared" si="1"/>
        <v>3등급</v>
      </c>
    </row>
    <row r="10" spans="2:10" x14ac:dyDescent="0.3">
      <c r="B10" s="6" t="s">
        <v>14</v>
      </c>
      <c r="C10" s="4" t="s">
        <v>23</v>
      </c>
      <c r="D10" s="4" t="s">
        <v>30</v>
      </c>
      <c r="E10" s="4" t="s">
        <v>37</v>
      </c>
      <c r="F10" s="3">
        <v>9</v>
      </c>
      <c r="G10" s="3">
        <v>569</v>
      </c>
      <c r="H10" s="5">
        <v>598000</v>
      </c>
      <c r="I10" s="4">
        <f t="shared" si="0"/>
        <v>2</v>
      </c>
      <c r="J10" s="7" t="str">
        <f t="shared" si="1"/>
        <v>2등급</v>
      </c>
    </row>
    <row r="11" spans="2:10" x14ac:dyDescent="0.3">
      <c r="B11" s="6" t="s">
        <v>15</v>
      </c>
      <c r="C11" s="4" t="s">
        <v>24</v>
      </c>
      <c r="D11" s="4" t="s">
        <v>27</v>
      </c>
      <c r="E11" s="4" t="s">
        <v>33</v>
      </c>
      <c r="F11" s="3">
        <v>13</v>
      </c>
      <c r="G11" s="3">
        <v>270</v>
      </c>
      <c r="H11" s="5">
        <v>1450000</v>
      </c>
      <c r="I11" s="4">
        <f t="shared" si="0"/>
        <v>6</v>
      </c>
      <c r="J11" s="7" t="str">
        <f t="shared" si="1"/>
        <v>1등급</v>
      </c>
    </row>
    <row r="12" spans="2:10" ht="14.25" thickBot="1" x14ac:dyDescent="0.35">
      <c r="B12" s="28" t="s">
        <v>16</v>
      </c>
      <c r="C12" s="10" t="s">
        <v>25</v>
      </c>
      <c r="D12" s="10" t="s">
        <v>31</v>
      </c>
      <c r="E12" s="10" t="s">
        <v>34</v>
      </c>
      <c r="F12" s="29">
        <v>15</v>
      </c>
      <c r="G12" s="29">
        <v>387</v>
      </c>
      <c r="H12" s="30">
        <v>1220000</v>
      </c>
      <c r="I12" s="10">
        <f t="shared" si="0"/>
        <v>5</v>
      </c>
      <c r="J12" s="13" t="str">
        <f t="shared" si="1"/>
        <v>1등급</v>
      </c>
    </row>
    <row r="13" spans="2:10" ht="18" customHeight="1" x14ac:dyDescent="0.3">
      <c r="B13" s="18" t="s">
        <v>38</v>
      </c>
      <c r="C13" s="19"/>
      <c r="D13" s="19"/>
      <c r="E13" s="20">
        <f>SUMIF(D5:D12,"벽걸이형",G5:G12)/COUNTIF(D5:D12,"벽걸이형")</f>
        <v>452</v>
      </c>
      <c r="F13" s="21"/>
      <c r="G13" s="19" t="s">
        <v>40</v>
      </c>
      <c r="H13" s="19"/>
      <c r="I13" s="19"/>
      <c r="J13" s="22">
        <f>DSUM(C4:J12,G4,D4:D5)</f>
        <v>1536</v>
      </c>
    </row>
    <row r="14" spans="2:10" ht="18.75" customHeight="1" thickBot="1" x14ac:dyDescent="0.35">
      <c r="B14" s="8" t="s">
        <v>39</v>
      </c>
      <c r="C14" s="9"/>
      <c r="D14" s="9"/>
      <c r="E14" s="10">
        <f>SUMPRODUCT(G5:G12,판매가격)</f>
        <v>4473177630</v>
      </c>
      <c r="F14" s="11"/>
      <c r="G14" s="12" t="s">
        <v>41</v>
      </c>
      <c r="H14" s="10" t="s">
        <v>17</v>
      </c>
      <c r="I14" s="12" t="s">
        <v>42</v>
      </c>
      <c r="J14" s="13">
        <f>VLOOKUP(H14,C4:J12,6,FALSE)*VLOOKUP(H14,C4:J12,5,FALSE)</f>
        <v>1473520000</v>
      </c>
    </row>
  </sheetData>
  <mergeCells count="4">
    <mergeCell ref="B13:D13"/>
    <mergeCell ref="B14:D14"/>
    <mergeCell ref="F13:F14"/>
    <mergeCell ref="G13:I13"/>
  </mergeCells>
  <phoneticPr fontId="1" type="noConversion"/>
  <conditionalFormatting sqref="F5:F12">
    <cfRule type="expression" dxfId="13" priority="7">
      <formula>$F$5:$F$12&lt;10</formula>
    </cfRule>
  </conditionalFormatting>
  <conditionalFormatting sqref="B4:J12">
    <cfRule type="expression" dxfId="12" priority="6">
      <formula>$F$5&lt;10</formula>
    </cfRule>
  </conditionalFormatting>
  <conditionalFormatting sqref="B5:J12">
    <cfRule type="expression" dxfId="5" priority="5">
      <formula>$F$5&lt;10</formula>
    </cfRule>
    <cfRule type="expression" dxfId="6" priority="4">
      <formula>$F$5&lt;10</formula>
    </cfRule>
    <cfRule type="expression" dxfId="7" priority="3">
      <formula>$F$5&lt;10</formula>
    </cfRule>
    <cfRule type="expression" dxfId="8" priority="2">
      <formula>$F$5&lt;10</formula>
    </cfRule>
    <cfRule type="expression" dxfId="4" priority="1">
      <formula>$F$5&lt;10</formula>
    </cfRule>
  </conditionalFormatting>
  <dataValidations count="1">
    <dataValidation type="list" allowBlank="1" showInputMessage="1" showErrorMessage="1" sqref="H14">
      <formula1>$C$5:$C$12</formula1>
    </dataValidation>
  </dataValidations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3.5" x14ac:dyDescent="0.3"/>
  <cols>
    <col min="1" max="1" width="1.625" style="1" customWidth="1"/>
    <col min="2" max="16384" width="9" style="1"/>
  </cols>
  <sheetData/>
  <phoneticPr fontId="1" type="noConversion"/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3.5" x14ac:dyDescent="0.3"/>
  <cols>
    <col min="1" max="1" width="1.625" style="1" customWidth="1"/>
    <col min="2" max="16384" width="9" style="1"/>
  </cols>
  <sheetData/>
  <phoneticPr fontId="1" type="noConversion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제1작업</vt:lpstr>
      <vt:lpstr>제2작업</vt:lpstr>
      <vt:lpstr>제3작업</vt:lpstr>
      <vt:lpstr>판매가격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yjk</dc:creator>
  <cp:lastModifiedBy>yjk</cp:lastModifiedBy>
  <dcterms:created xsi:type="dcterms:W3CDTF">2021-01-25T11:27:45Z</dcterms:created>
  <dcterms:modified xsi:type="dcterms:W3CDTF">2021-01-25T13:59:44Z</dcterms:modified>
</cp:coreProperties>
</file>