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020"/>
  </bookViews>
  <sheets>
    <sheet name="제1작업" sheetId="1" r:id="rId1"/>
    <sheet name="제2작업" sheetId="4" r:id="rId2"/>
    <sheet name="제3작업" sheetId="6" r:id="rId3"/>
  </sheets>
  <externalReferences>
    <externalReference r:id="rId4"/>
  </externalReferences>
  <definedNames>
    <definedName name="_xlnm._FilterDatabase" localSheetId="1" hidden="1">제2작업!$B$2:$H$9</definedName>
    <definedName name="참조찾기">제1작업!$B$5:$E$12</definedName>
  </definedNames>
  <calcPr calcId="144525"/>
  <pivotCaches>
    <pivotCache cacheId="9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5" i="1"/>
  <c r="H14" i="1" l="1"/>
  <c r="E14" i="1" l="1"/>
  <c r="E13" i="1" l="1"/>
  <c r="J14" i="1" l="1"/>
</calcChain>
</file>

<file path=xl/sharedStrings.xml><?xml version="1.0" encoding="utf-8"?>
<sst xmlns="http://schemas.openxmlformats.org/spreadsheetml/2006/main" count="103" uniqueCount="42">
  <si>
    <t>가산율</t>
    <phoneticPr fontId="1" type="noConversion"/>
  </si>
  <si>
    <t>참가자</t>
    <phoneticPr fontId="1" type="noConversion"/>
  </si>
  <si>
    <t>생년월일</t>
    <phoneticPr fontId="1" type="noConversion"/>
  </si>
  <si>
    <t>성별</t>
    <phoneticPr fontId="1" type="noConversion"/>
  </si>
  <si>
    <t>신청분야</t>
    <phoneticPr fontId="1" type="noConversion"/>
  </si>
  <si>
    <t>비고</t>
    <phoneticPr fontId="1" type="noConversion"/>
  </si>
  <si>
    <t>김영일</t>
  </si>
  <si>
    <t>김영일</t>
    <phoneticPr fontId="1" type="noConversion"/>
  </si>
  <si>
    <t>남선희</t>
    <phoneticPr fontId="1" type="noConversion"/>
  </si>
  <si>
    <t>정윤택</t>
    <phoneticPr fontId="1" type="noConversion"/>
  </si>
  <si>
    <t>정진희</t>
    <phoneticPr fontId="1" type="noConversion"/>
  </si>
  <si>
    <t>임채덕</t>
    <phoneticPr fontId="1" type="noConversion"/>
  </si>
  <si>
    <t>채운랑</t>
    <phoneticPr fontId="1" type="noConversion"/>
  </si>
  <si>
    <t>이기철</t>
    <phoneticPr fontId="1" type="noConversion"/>
  </si>
  <si>
    <t>채운랑</t>
    <phoneticPr fontId="1" type="noConversion"/>
  </si>
  <si>
    <t>남</t>
    <phoneticPr fontId="1" type="noConversion"/>
  </si>
  <si>
    <t>여</t>
    <phoneticPr fontId="1" type="noConversion"/>
  </si>
  <si>
    <t>남</t>
    <phoneticPr fontId="1" type="noConversion"/>
  </si>
  <si>
    <t>여</t>
    <phoneticPr fontId="1" type="noConversion"/>
  </si>
  <si>
    <t>R&amp;B</t>
    <phoneticPr fontId="1" type="noConversion"/>
  </si>
  <si>
    <t>인디</t>
    <phoneticPr fontId="1" type="noConversion"/>
  </si>
  <si>
    <t>트로트</t>
    <phoneticPr fontId="1" type="noConversion"/>
  </si>
  <si>
    <t>남자 참가자의 인기 점수 평균</t>
    <phoneticPr fontId="1" type="noConversion"/>
  </si>
  <si>
    <t>안무 점수가 가장 높은 사람</t>
    <phoneticPr fontId="1" type="noConversion"/>
  </si>
  <si>
    <t>창사일</t>
    <phoneticPr fontId="1" type="noConversion"/>
  </si>
  <si>
    <t>창사요일</t>
    <phoneticPr fontId="1" type="noConversion"/>
  </si>
  <si>
    <t>가창력
점수</t>
    <phoneticPr fontId="1" type="noConversion"/>
  </si>
  <si>
    <t>안무
점수</t>
    <phoneticPr fontId="1" type="noConversion"/>
  </si>
  <si>
    <t>인기
점수</t>
    <phoneticPr fontId="1" type="noConversion"/>
  </si>
  <si>
    <t>신청자
나이</t>
    <phoneticPr fontId="1" type="noConversion"/>
  </si>
  <si>
    <t>수상자</t>
  </si>
  <si>
    <t>성별</t>
  </si>
  <si>
    <t>R&amp;B</t>
  </si>
  <si>
    <t>인디</t>
  </si>
  <si>
    <t>트로트</t>
  </si>
  <si>
    <t>총합계</t>
  </si>
  <si>
    <t>남</t>
  </si>
  <si>
    <t>여</t>
  </si>
  <si>
    <t>참가인원</t>
  </si>
  <si>
    <t>가창력점수 평균</t>
  </si>
  <si>
    <t>신청분야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</si>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</sst>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&quot;점&quot;"/>
    <numFmt numFmtId="178" formatCode="0_ 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</cellXfs>
  <cellStyles count="1">
    <cellStyle name="표준" xfId="0" builtinId="0"/>
  </cellStyles>
  <dxfs count="8">
    <dxf>
      <alignment horizontal="center" readingOrder="0"/>
    </dxf>
    <dxf>
      <alignment horizontal="general" readingOrder="0"/>
    </dxf>
    <dxf>
      <alignment horizontal="center" readingOrder="0"/>
    </dxf>
    <dxf>
      <numFmt numFmtId="178" formatCode="0_ 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val>
            <c:numRef>
              <c:f>제1작업!$B$4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제1작업!$B$4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invertIfNegative val="0"/>
          <c:val>
            <c:numRef>
              <c:f>제1작업!$B$5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invertIfNegative val="0"/>
          <c:val>
            <c:numRef>
              <c:f>제1작업!$B$7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invertIfNegative val="0"/>
          <c:val>
            <c:numRef>
              <c:f>제1작업!$B$9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invertIfNegative val="0"/>
          <c:val>
            <c:numRef>
              <c:f>제1작업!$B$11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invertIfNegative val="0"/>
          <c:val>
            <c:numRef>
              <c:f>제1작업!$F$4:$H$4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7"/>
          <c:order val="7"/>
          <c:invertIfNegative val="0"/>
          <c:val>
            <c:numRef>
              <c:f>제1작업!$F$5:$H$5</c:f>
              <c:numCache>
                <c:formatCode>0"점"</c:formatCode>
                <c:ptCount val="3"/>
                <c:pt idx="0">
                  <c:v>100</c:v>
                </c:pt>
                <c:pt idx="1">
                  <c:v>90</c:v>
                </c:pt>
                <c:pt idx="2">
                  <c:v>100</c:v>
                </c:pt>
              </c:numCache>
            </c:numRef>
          </c:val>
        </c:ser>
        <c:ser>
          <c:idx val="8"/>
          <c:order val="8"/>
          <c:invertIfNegative val="0"/>
          <c:val>
            <c:numRef>
              <c:f>제1작업!$F$7:$H$7</c:f>
              <c:numCache>
                <c:formatCode>0"점"</c:formatCode>
                <c:ptCount val="3"/>
                <c:pt idx="0">
                  <c:v>90</c:v>
                </c:pt>
                <c:pt idx="1">
                  <c:v>70</c:v>
                </c:pt>
                <c:pt idx="2">
                  <c:v>85</c:v>
                </c:pt>
              </c:numCache>
            </c:numRef>
          </c:val>
        </c:ser>
        <c:ser>
          <c:idx val="9"/>
          <c:order val="9"/>
          <c:invertIfNegative val="0"/>
          <c:val>
            <c:numRef>
              <c:f>제1작업!$F$9:$H$9</c:f>
              <c:numCache>
                <c:formatCode>0"점"</c:formatCode>
                <c:ptCount val="3"/>
                <c:pt idx="0">
                  <c:v>85</c:v>
                </c:pt>
                <c:pt idx="1">
                  <c:v>85</c:v>
                </c:pt>
                <c:pt idx="2">
                  <c:v>75</c:v>
                </c:pt>
              </c:numCache>
            </c:numRef>
          </c:val>
        </c:ser>
        <c:ser>
          <c:idx val="10"/>
          <c:order val="10"/>
          <c:invertIfNegative val="0"/>
          <c:dLbls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제1작업!$F$11:$H$11</c:f>
              <c:numCache>
                <c:formatCode>0"점"</c:formatCode>
                <c:ptCount val="3"/>
                <c:pt idx="0">
                  <c:v>90</c:v>
                </c:pt>
                <c:pt idx="1">
                  <c:v>80</c:v>
                </c:pt>
                <c:pt idx="2">
                  <c:v>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223004160"/>
        <c:axId val="206951488"/>
      </c:barChart>
      <c:catAx>
        <c:axId val="223004160"/>
        <c:scaling>
          <c:orientation val="minMax"/>
        </c:scaling>
        <c:delete val="0"/>
        <c:axPos val="b"/>
        <c:title>
          <c:layout/>
          <c:overlay val="0"/>
        </c:title>
        <c:majorTickMark val="none"/>
        <c:minorTickMark val="none"/>
        <c:tickLblPos val="nextTo"/>
        <c:crossAx val="206951488"/>
        <c:crosses val="autoZero"/>
        <c:auto val="1"/>
        <c:lblAlgn val="ctr"/>
        <c:lblOffset val="100"/>
        <c:noMultiLvlLbl val="0"/>
      </c:catAx>
      <c:valAx>
        <c:axId val="206951488"/>
        <c:scaling>
          <c:orientation val="minMax"/>
        </c:scaling>
        <c:delete val="0"/>
        <c:axPos val="l"/>
        <c:majorGridlines/>
        <c:title>
          <c:layout/>
          <c:overlay val="0"/>
        </c:title>
        <c:numFmt formatCode="General" sourceLinked="1"/>
        <c:majorTickMark val="out"/>
        <c:minorTickMark val="none"/>
        <c:tickLblPos val="nextTo"/>
        <c:crossAx val="2230041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695326</xdr:colOff>
      <xdr:row>0</xdr:row>
      <xdr:rowOff>9525</xdr:rowOff>
    </xdr:from>
    <xdr:to>
      <xdr:col>10</xdr:col>
      <xdr:colOff>28576</xdr:colOff>
      <xdr:row>1</xdr:row>
      <xdr:rowOff>326395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1" y="9525"/>
          <a:ext cx="2266950" cy="688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0</xdr:row>
      <xdr:rowOff>76200</xdr:rowOff>
    </xdr:from>
    <xdr:to>
      <xdr:col>6</xdr:col>
      <xdr:colOff>304800</xdr:colOff>
      <xdr:row>1</xdr:row>
      <xdr:rowOff>285750</xdr:rowOff>
    </xdr:to>
    <xdr:sp macro="" textlink="">
      <xdr:nvSpPr>
        <xdr:cNvPr id="3" name="모서리가 둥근 직사각형 2"/>
        <xdr:cNvSpPr/>
      </xdr:nvSpPr>
      <xdr:spPr>
        <a:xfrm>
          <a:off x="171450" y="76200"/>
          <a:ext cx="4095750" cy="581025"/>
        </a:xfrm>
        <a:prstGeom prst="roundRect">
          <a:avLst/>
        </a:prstGeom>
        <a:solidFill>
          <a:srgbClr val="0070C0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800" b="1">
              <a:solidFill>
                <a:schemeClr val="bg1"/>
              </a:solidFill>
              <a:latin typeface="굴림" panose="020B0600000101010101" pitchFamily="50" charset="-127"/>
              <a:ea typeface="굴림" panose="020B0600000101010101" pitchFamily="50" charset="-127"/>
            </a:rPr>
            <a:t>○ 창사 </a:t>
          </a:r>
          <a:r>
            <a:rPr lang="en-US" altLang="ko-KR" sz="1800" b="1">
              <a:solidFill>
                <a:schemeClr val="bg1"/>
              </a:solidFill>
              <a:latin typeface="굴림" panose="020B0600000101010101" pitchFamily="50" charset="-127"/>
              <a:ea typeface="굴림" panose="020B0600000101010101" pitchFamily="50" charset="-127"/>
            </a:rPr>
            <a:t>20</a:t>
          </a:r>
          <a:r>
            <a:rPr lang="ko-KR" altLang="en-US" sz="1800" b="1">
              <a:solidFill>
                <a:schemeClr val="bg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주년 기념 노래자랑</a:t>
          </a:r>
        </a:p>
      </xdr:txBody>
    </xdr:sp>
    <xdr:clientData/>
  </xdr:twoCellAnchor>
  <xdr:twoCellAnchor>
    <xdr:from>
      <xdr:col>4</xdr:col>
      <xdr:colOff>523874</xdr:colOff>
      <xdr:row>0</xdr:row>
      <xdr:rowOff>320674</xdr:rowOff>
    </xdr:from>
    <xdr:to>
      <xdr:col>12</xdr:col>
      <xdr:colOff>184149</xdr:colOff>
      <xdr:row>14</xdr:row>
      <xdr:rowOff>177799</xdr:rowOff>
    </xdr:to>
    <xdr:graphicFrame macro="">
      <xdr:nvGraphicFramePr>
        <xdr:cNvPr id="6" name="차트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02&#54924;&#51221;&#4581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1작업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신현지" refreshedDate="43978.95924178241" createdVersion="4" refreshedVersion="4" minRefreshableVersion="3" recordCount="8">
  <cacheSource type="worksheet">
    <worksheetSource ref="B4:J12" sheet="제1작업"/>
  </cacheSource>
  <cacheFields count="9">
    <cacheField name="참가자" numFmtId="0">
      <sharedItems/>
    </cacheField>
    <cacheField name="생년월일" numFmtId="14">
      <sharedItems containsSemiMixedTypes="0" containsNonDate="0" containsDate="1" containsString="0" minDate="1965-05-09T00:00:00" maxDate="1987-04-02T00:00:00"/>
    </cacheField>
    <cacheField name="성별" numFmtId="0">
      <sharedItems count="2">
        <s v="남"/>
        <s v="여"/>
      </sharedItems>
    </cacheField>
    <cacheField name="신청분야" numFmtId="0">
      <sharedItems count="3">
        <s v="R&amp;B"/>
        <s v="인디"/>
        <s v="트로트"/>
      </sharedItems>
    </cacheField>
    <cacheField name="가창력_x000a_점수" numFmtId="176">
      <sharedItems containsSemiMixedTypes="0" containsString="0" containsNumber="1" containsInteger="1" minValue="85" maxValue="100"/>
    </cacheField>
    <cacheField name="안무_x000a_점수" numFmtId="176">
      <sharedItems containsSemiMixedTypes="0" containsString="0" containsNumber="1" containsInteger="1" minValue="70" maxValue="90"/>
    </cacheField>
    <cacheField name="인기_x000a_점수" numFmtId="176">
      <sharedItems containsSemiMixedTypes="0" containsString="0" containsNumber="1" containsInteger="1" minValue="75" maxValue="100"/>
    </cacheField>
    <cacheField name="신청자_x000a_나이" numFmtId="0">
      <sharedItems/>
    </cacheField>
    <cacheField name="비고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김영일"/>
    <d v="1987-04-01T00:00:00"/>
    <x v="0"/>
    <x v="0"/>
    <n v="100"/>
    <n v="90"/>
    <n v="100"/>
    <s v="26세"/>
    <s v="수상자"/>
  </r>
  <r>
    <s v="남선희"/>
    <d v="1981-03-02T00:00:00"/>
    <x v="1"/>
    <x v="1"/>
    <n v="90"/>
    <n v="70"/>
    <n v="85"/>
    <s v="32세"/>
    <m/>
  </r>
  <r>
    <s v="정윤택"/>
    <d v="1986-01-02T00:00:00"/>
    <x v="0"/>
    <x v="1"/>
    <n v="90"/>
    <n v="70"/>
    <n v="85"/>
    <s v="27세"/>
    <m/>
  </r>
  <r>
    <s v="정진희"/>
    <d v="1976-08-26T00:00:00"/>
    <x v="1"/>
    <x v="2"/>
    <n v="95"/>
    <n v="85"/>
    <n v="100"/>
    <s v="37세"/>
    <s v="수상자"/>
  </r>
  <r>
    <s v="임채덕"/>
    <d v="1965-05-09T00:00:00"/>
    <x v="0"/>
    <x v="0"/>
    <n v="85"/>
    <n v="85"/>
    <n v="75"/>
    <s v="48세"/>
    <m/>
  </r>
  <r>
    <s v="채운랑"/>
    <d v="1971-02-20T00:00:00"/>
    <x v="1"/>
    <x v="2"/>
    <n v="100"/>
    <n v="80"/>
    <n v="90"/>
    <s v="42세"/>
    <m/>
  </r>
  <r>
    <s v="이기철"/>
    <d v="1976-09-03T00:00:00"/>
    <x v="0"/>
    <x v="0"/>
    <n v="90"/>
    <n v="80"/>
    <n v="85"/>
    <s v="37세"/>
    <m/>
  </r>
  <r>
    <s v="채운랑"/>
    <d v="1980-02-06T00:00:00"/>
    <x v="1"/>
    <x v="2"/>
    <n v="90"/>
    <n v="80"/>
    <n v="90"/>
    <s v="33세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3" cacheId="9" applyNumberFormats="0" applyBorderFormats="0" applyFontFormats="0" applyPatternFormats="0" applyAlignmentFormats="0" applyWidthHeightFormats="1" dataCaption="값" missingCaption="***" updatedVersion="4" minRefreshableVersion="3" useAutoFormatting="1" colGrandTotals="0" itemPrintTitles="1" mergeItem="1" createdVersion="4" indent="0" outline="1" outlineData="1" multipleFieldFilters="0" rowHeaderCaption="신청분야" colHeaderCaption="성별">
  <location ref="B2:F8" firstHeaderRow="1" firstDataRow="3" firstDataCol="1"/>
  <pivotFields count="9">
    <pivotField dataField="1" showAll="0"/>
    <pivotField numFmtId="14" showAll="0"/>
    <pivotField axis="axisCol" showAll="0">
      <items count="3">
        <item x="0"/>
        <item x="1"/>
        <item t="default"/>
      </items>
    </pivotField>
    <pivotField axis="axisRow" showAll="0">
      <items count="4">
        <item x="0"/>
        <item x="2"/>
        <item x="1"/>
        <item t="default"/>
      </items>
    </pivotField>
    <pivotField dataField="1" numFmtId="176" showAll="0"/>
    <pivotField numFmtId="176" showAll="0"/>
    <pivotField numFmtId="176" showAll="0"/>
    <pivotField showAll="0"/>
    <pivotField showAll="0"/>
  </pivotFields>
  <rowFields count="1">
    <field x="3"/>
  </rowFields>
  <rowItems count="4">
    <i>
      <x/>
    </i>
    <i>
      <x v="1"/>
    </i>
    <i>
      <x v="2"/>
    </i>
    <i t="grand">
      <x/>
    </i>
  </rowItems>
  <colFields count="2">
    <field x="2"/>
    <field x="-2"/>
  </colFields>
  <colItems count="4">
    <i>
      <x/>
      <x/>
    </i>
    <i r="1" i="1">
      <x v="1"/>
    </i>
    <i>
      <x v="1"/>
      <x/>
    </i>
    <i r="1" i="1">
      <x v="1"/>
    </i>
  </colItems>
  <dataFields count="2">
    <dataField name="참가인원" fld="0" subtotal="count" baseField="0" baseItem="0"/>
    <dataField name="가창력점수 평균" fld="4" subtotal="average" baseField="3" baseItem="0" numFmtId="178"/>
  </dataFields>
  <formats count="5">
    <format dxfId="6">
      <pivotArea outline="0" collapsedLevelsAreSubtotals="1" fieldPosition="0"/>
    </format>
    <format dxfId="7">
      <pivotArea dataOnly="0" labelOnly="1" fieldPosition="0">
        <references count="1">
          <reference field="3" count="0"/>
        </references>
      </pivotArea>
    </format>
    <format dxfId="3">
      <pivotArea outline="0" fieldPosition="0">
        <references count="1">
          <reference field="4294967294" count="1">
            <x v="1"/>
          </reference>
        </references>
      </pivotArea>
    </format>
    <format dxfId="2">
      <pivotArea dataOnly="0" labelOnly="1" fieldPosition="0">
        <references count="1">
          <reference field="2" count="0"/>
        </references>
      </pivotArea>
    </format>
    <format dxfId="0">
      <pivotArea dataOnly="0" grandRow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"/>
  <sheetViews>
    <sheetView tabSelected="1" workbookViewId="0">
      <selection activeCell="F11" activeCellId="8" sqref="B4 B4:B5 B7 B9 B11 F4:H5 F7:H7 F9:H9 F11:H11"/>
    </sheetView>
  </sheetViews>
  <sheetFormatPr defaultRowHeight="17" x14ac:dyDescent="0.45"/>
  <cols>
    <col min="1" max="1" width="1.58203125" customWidth="1"/>
    <col min="3" max="3" width="11.58203125" bestFit="1" customWidth="1"/>
    <col min="5" max="5" width="9" customWidth="1"/>
    <col min="6" max="6" width="10.33203125" customWidth="1"/>
    <col min="7" max="7" width="10.5" customWidth="1"/>
    <col min="8" max="8" width="9.08203125" bestFit="1" customWidth="1"/>
    <col min="9" max="9" width="9.83203125" customWidth="1"/>
  </cols>
  <sheetData>
    <row r="1" spans="2:10" ht="29.25" customHeight="1" x14ac:dyDescent="0.3"/>
    <row r="2" spans="2:10" ht="27.75" customHeight="1" x14ac:dyDescent="0.3"/>
    <row r="3" spans="2:10" x14ac:dyDescent="0.45">
      <c r="B3" s="5" t="s">
        <v>0</v>
      </c>
      <c r="C3" s="2">
        <v>1.1000000000000001</v>
      </c>
      <c r="D3" s="1"/>
      <c r="E3" s="1"/>
      <c r="F3" s="1"/>
      <c r="G3" s="1"/>
      <c r="H3" s="1"/>
      <c r="I3" s="1"/>
      <c r="J3" s="1"/>
    </row>
    <row r="4" spans="2:10" ht="28" x14ac:dyDescent="0.45">
      <c r="B4" s="5" t="s">
        <v>1</v>
      </c>
      <c r="C4" s="5" t="s">
        <v>2</v>
      </c>
      <c r="D4" s="5" t="s">
        <v>3</v>
      </c>
      <c r="E4" s="5" t="s">
        <v>4</v>
      </c>
      <c r="F4" s="7" t="s">
        <v>26</v>
      </c>
      <c r="G4" s="7" t="s">
        <v>27</v>
      </c>
      <c r="H4" s="7" t="s">
        <v>28</v>
      </c>
      <c r="I4" s="7" t="s">
        <v>29</v>
      </c>
      <c r="J4" s="5" t="s">
        <v>5</v>
      </c>
    </row>
    <row r="5" spans="2:10" x14ac:dyDescent="0.45">
      <c r="B5" s="1" t="s">
        <v>7</v>
      </c>
      <c r="C5" s="3">
        <v>31868</v>
      </c>
      <c r="D5" s="1" t="s">
        <v>15</v>
      </c>
      <c r="E5" s="1" t="s">
        <v>19</v>
      </c>
      <c r="F5" s="8">
        <v>100</v>
      </c>
      <c r="G5" s="8">
        <v>90</v>
      </c>
      <c r="H5" s="8">
        <v>100</v>
      </c>
      <c r="I5" s="1" t="str">
        <f>2013-YEAR(C5)&amp;"세"</f>
        <v>26세</v>
      </c>
      <c r="J5" s="1" t="s">
        <v>30</v>
      </c>
    </row>
    <row r="6" spans="2:10" x14ac:dyDescent="0.45">
      <c r="B6" s="1" t="s">
        <v>8</v>
      </c>
      <c r="C6" s="3">
        <v>29647</v>
      </c>
      <c r="D6" s="1" t="s">
        <v>16</v>
      </c>
      <c r="E6" s="1" t="s">
        <v>20</v>
      </c>
      <c r="F6" s="8">
        <v>90</v>
      </c>
      <c r="G6" s="8">
        <v>70</v>
      </c>
      <c r="H6" s="8">
        <v>85</v>
      </c>
      <c r="I6" s="1" t="str">
        <f t="shared" ref="I6:I12" si="0">2013-YEAR(C6)&amp;"세"</f>
        <v>32세</v>
      </c>
      <c r="J6" s="1"/>
    </row>
    <row r="7" spans="2:10" x14ac:dyDescent="0.45">
      <c r="B7" s="1" t="s">
        <v>9</v>
      </c>
      <c r="C7" s="3">
        <v>31414</v>
      </c>
      <c r="D7" s="1" t="s">
        <v>15</v>
      </c>
      <c r="E7" s="1" t="s">
        <v>20</v>
      </c>
      <c r="F7" s="8">
        <v>90</v>
      </c>
      <c r="G7" s="8">
        <v>70</v>
      </c>
      <c r="H7" s="8">
        <v>85</v>
      </c>
      <c r="I7" s="1" t="str">
        <f t="shared" si="0"/>
        <v>27세</v>
      </c>
      <c r="J7" s="1"/>
    </row>
    <row r="8" spans="2:10" x14ac:dyDescent="0.45">
      <c r="B8" s="1" t="s">
        <v>10</v>
      </c>
      <c r="C8" s="3">
        <v>27998</v>
      </c>
      <c r="D8" s="1" t="s">
        <v>16</v>
      </c>
      <c r="E8" s="1" t="s">
        <v>21</v>
      </c>
      <c r="F8" s="8">
        <v>95</v>
      </c>
      <c r="G8" s="8">
        <v>85</v>
      </c>
      <c r="H8" s="8">
        <v>100</v>
      </c>
      <c r="I8" s="1" t="str">
        <f t="shared" si="0"/>
        <v>37세</v>
      </c>
      <c r="J8" s="1" t="s">
        <v>30</v>
      </c>
    </row>
    <row r="9" spans="2:10" x14ac:dyDescent="0.45">
      <c r="B9" s="1" t="s">
        <v>11</v>
      </c>
      <c r="C9" s="3">
        <v>23871</v>
      </c>
      <c r="D9" s="1" t="s">
        <v>17</v>
      </c>
      <c r="E9" s="1" t="s">
        <v>19</v>
      </c>
      <c r="F9" s="8">
        <v>85</v>
      </c>
      <c r="G9" s="8">
        <v>85</v>
      </c>
      <c r="H9" s="8">
        <v>75</v>
      </c>
      <c r="I9" s="1" t="str">
        <f t="shared" si="0"/>
        <v>48세</v>
      </c>
      <c r="J9" s="1"/>
    </row>
    <row r="10" spans="2:10" x14ac:dyDescent="0.45">
      <c r="B10" s="1" t="s">
        <v>12</v>
      </c>
      <c r="C10" s="3">
        <v>25984</v>
      </c>
      <c r="D10" s="1" t="s">
        <v>18</v>
      </c>
      <c r="E10" s="1" t="s">
        <v>21</v>
      </c>
      <c r="F10" s="8">
        <v>100</v>
      </c>
      <c r="G10" s="8">
        <v>80</v>
      </c>
      <c r="H10" s="8">
        <v>90</v>
      </c>
      <c r="I10" s="1" t="str">
        <f t="shared" si="0"/>
        <v>42세</v>
      </c>
      <c r="J10" s="1"/>
    </row>
    <row r="11" spans="2:10" x14ac:dyDescent="0.45">
      <c r="B11" s="1" t="s">
        <v>13</v>
      </c>
      <c r="C11" s="3">
        <v>28006</v>
      </c>
      <c r="D11" s="1" t="s">
        <v>15</v>
      </c>
      <c r="E11" s="1" t="s">
        <v>19</v>
      </c>
      <c r="F11" s="8">
        <v>90</v>
      </c>
      <c r="G11" s="8">
        <v>80</v>
      </c>
      <c r="H11" s="8">
        <v>85</v>
      </c>
      <c r="I11" s="1" t="str">
        <f t="shared" si="0"/>
        <v>37세</v>
      </c>
      <c r="J11" s="1"/>
    </row>
    <row r="12" spans="2:10" x14ac:dyDescent="0.45">
      <c r="B12" s="1" t="s">
        <v>14</v>
      </c>
      <c r="C12" s="3">
        <v>29257</v>
      </c>
      <c r="D12" s="1" t="s">
        <v>16</v>
      </c>
      <c r="E12" s="1" t="s">
        <v>21</v>
      </c>
      <c r="F12" s="8">
        <v>90</v>
      </c>
      <c r="G12" s="8">
        <v>80</v>
      </c>
      <c r="H12" s="8">
        <v>90</v>
      </c>
      <c r="I12" s="1" t="str">
        <f t="shared" si="0"/>
        <v>33세</v>
      </c>
      <c r="J12" s="1"/>
    </row>
    <row r="13" spans="2:10" x14ac:dyDescent="0.45">
      <c r="B13" s="11" t="s">
        <v>22</v>
      </c>
      <c r="C13" s="11"/>
      <c r="D13" s="11"/>
      <c r="E13" s="9">
        <f>DAVERAGE(B4:J12,H4,D4:D5)</f>
        <v>86.25</v>
      </c>
      <c r="F13" s="13"/>
      <c r="G13" s="6" t="s">
        <v>24</v>
      </c>
      <c r="H13" s="6" t="s">
        <v>25</v>
      </c>
      <c r="I13" s="6" t="s">
        <v>1</v>
      </c>
      <c r="J13" s="6" t="s">
        <v>4</v>
      </c>
    </row>
    <row r="14" spans="2:10" x14ac:dyDescent="0.45">
      <c r="B14" s="12" t="s">
        <v>23</v>
      </c>
      <c r="C14" s="12"/>
      <c r="D14" s="12"/>
      <c r="E14" s="4" t="str">
        <f>INDEX(B5:J12,MATCH(MAX(G5:G12),G5:G12,0),1)</f>
        <v>김영일</v>
      </c>
      <c r="F14" s="13"/>
      <c r="G14" s="10">
        <v>33110</v>
      </c>
      <c r="H14" s="4" t="str">
        <f>CHOOSE(WEEKDAY(G14,2),"월요일","화요일","수요일","목요일","금요일","토요일","일요일")</f>
        <v>토요일</v>
      </c>
      <c r="I14" s="4" t="s">
        <v>6</v>
      </c>
      <c r="J14" s="4" t="str">
        <f>VLOOKUP(I14,참조찾기,4,FALSE)</f>
        <v>R&amp;B</v>
      </c>
    </row>
  </sheetData>
  <mergeCells count="3">
    <mergeCell ref="B13:D13"/>
    <mergeCell ref="B14:D14"/>
    <mergeCell ref="F13:F14"/>
  </mergeCells>
  <phoneticPr fontId="1" type="noConversion"/>
  <conditionalFormatting sqref="H5:H12">
    <cfRule type="dataBar" priority="1">
      <dataBar>
        <cfvo type="min"/>
        <cfvo type="max"/>
        <color rgb="FF0070C0"/>
      </dataBar>
      <extLst>
        <ext xmlns:x14="http://schemas.microsoft.com/office/spreadsheetml/2009/9/main" uri="{B025F937-C7B1-47D3-B67F-A62EFF666E3E}">
          <x14:id>{939ABF35-09AC-4674-88FB-CED253688F00}</x14:id>
        </ext>
      </extLst>
    </cfRule>
  </conditionalFormatting>
  <dataValidations disablePrompts="1" count="1">
    <dataValidation type="list" allowBlank="1" showInputMessage="1" showErrorMessage="1" sqref="I14">
      <formula1>$B$5:$B$12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39ABF35-09AC-4674-88FB-CED253688F00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H5:H12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2:H18"/>
  <sheetViews>
    <sheetView workbookViewId="0">
      <selection activeCell="G15" sqref="G15"/>
    </sheetView>
  </sheetViews>
  <sheetFormatPr defaultRowHeight="17" x14ac:dyDescent="0.45"/>
  <cols>
    <col min="1" max="1" width="1.58203125" customWidth="1"/>
    <col min="3" max="3" width="11.58203125" bestFit="1" customWidth="1"/>
    <col min="4" max="5" width="12.5" customWidth="1"/>
    <col min="6" max="6" width="10.33203125" customWidth="1"/>
    <col min="7" max="7" width="10.5" customWidth="1"/>
    <col min="8" max="8" width="9.08203125" bestFit="1" customWidth="1"/>
  </cols>
  <sheetData>
    <row r="2" spans="2:8" ht="28" x14ac:dyDescent="0.45">
      <c r="B2" s="5" t="s">
        <v>1</v>
      </c>
      <c r="C2" s="5" t="s">
        <v>2</v>
      </c>
      <c r="D2" s="5" t="s">
        <v>3</v>
      </c>
      <c r="E2" s="5" t="s">
        <v>4</v>
      </c>
      <c r="F2" s="7" t="s">
        <v>26</v>
      </c>
      <c r="G2" s="7" t="s">
        <v>27</v>
      </c>
      <c r="H2" s="7" t="s">
        <v>28</v>
      </c>
    </row>
    <row r="3" spans="2:8" x14ac:dyDescent="0.45">
      <c r="B3" s="1" t="s">
        <v>7</v>
      </c>
      <c r="C3" s="3">
        <v>31868</v>
      </c>
      <c r="D3" s="1" t="s">
        <v>15</v>
      </c>
      <c r="E3" s="1" t="s">
        <v>19</v>
      </c>
      <c r="F3" s="8">
        <v>100</v>
      </c>
      <c r="G3" s="8">
        <v>90</v>
      </c>
      <c r="H3" s="8">
        <v>100</v>
      </c>
    </row>
    <row r="4" spans="2:8" x14ac:dyDescent="0.45">
      <c r="B4" s="1" t="s">
        <v>8</v>
      </c>
      <c r="C4" s="3">
        <v>29647</v>
      </c>
      <c r="D4" s="1" t="s">
        <v>16</v>
      </c>
      <c r="E4" s="1" t="s">
        <v>20</v>
      </c>
      <c r="F4" s="8">
        <v>90</v>
      </c>
      <c r="G4" s="8">
        <v>70</v>
      </c>
      <c r="H4" s="8">
        <v>85</v>
      </c>
    </row>
    <row r="5" spans="2:8" x14ac:dyDescent="0.45">
      <c r="B5" s="1" t="s">
        <v>9</v>
      </c>
      <c r="C5" s="3">
        <v>31414</v>
      </c>
      <c r="D5" s="1" t="s">
        <v>15</v>
      </c>
      <c r="E5" s="1" t="s">
        <v>20</v>
      </c>
      <c r="F5" s="8">
        <v>90</v>
      </c>
      <c r="G5" s="8">
        <v>70</v>
      </c>
      <c r="H5" s="8">
        <v>85</v>
      </c>
    </row>
    <row r="6" spans="2:8" ht="16.5" hidden="1" x14ac:dyDescent="0.3">
      <c r="B6" s="1" t="s">
        <v>10</v>
      </c>
      <c r="C6" s="3">
        <v>27998</v>
      </c>
      <c r="D6" s="1" t="s">
        <v>16</v>
      </c>
      <c r="E6" s="1" t="s">
        <v>21</v>
      </c>
      <c r="F6" s="8">
        <v>95</v>
      </c>
      <c r="G6" s="8">
        <v>85</v>
      </c>
      <c r="H6" s="8">
        <v>100</v>
      </c>
    </row>
    <row r="7" spans="2:8" ht="16.5" hidden="1" x14ac:dyDescent="0.3">
      <c r="B7" s="1" t="s">
        <v>11</v>
      </c>
      <c r="C7" s="3">
        <v>23871</v>
      </c>
      <c r="D7" s="1" t="s">
        <v>17</v>
      </c>
      <c r="E7" s="1" t="s">
        <v>19</v>
      </c>
      <c r="F7" s="8">
        <v>85</v>
      </c>
      <c r="G7" s="8">
        <v>85</v>
      </c>
      <c r="H7" s="8">
        <v>75</v>
      </c>
    </row>
    <row r="8" spans="2:8" ht="16.5" hidden="1" x14ac:dyDescent="0.3">
      <c r="B8" s="1" t="s">
        <v>12</v>
      </c>
      <c r="C8" s="3">
        <v>25984</v>
      </c>
      <c r="D8" s="1" t="s">
        <v>18</v>
      </c>
      <c r="E8" s="1" t="s">
        <v>21</v>
      </c>
      <c r="F8" s="8">
        <v>100</v>
      </c>
      <c r="G8" s="8">
        <v>80</v>
      </c>
      <c r="H8" s="8">
        <v>90</v>
      </c>
    </row>
    <row r="9" spans="2:8" ht="16.5" hidden="1" x14ac:dyDescent="0.3">
      <c r="B9" s="1" t="s">
        <v>13</v>
      </c>
      <c r="C9" s="3">
        <v>28006</v>
      </c>
      <c r="D9" s="1" t="s">
        <v>15</v>
      </c>
      <c r="E9" s="1" t="s">
        <v>19</v>
      </c>
      <c r="F9" s="8">
        <v>90</v>
      </c>
      <c r="G9" s="8">
        <v>80</v>
      </c>
      <c r="H9" s="8">
        <v>85</v>
      </c>
    </row>
    <row r="12" spans="2:8" x14ac:dyDescent="0.45">
      <c r="B12" s="5" t="s">
        <v>1</v>
      </c>
      <c r="C12" s="1" t="s">
        <v>7</v>
      </c>
      <c r="D12" s="1" t="s">
        <v>8</v>
      </c>
      <c r="E12" s="1" t="s">
        <v>9</v>
      </c>
    </row>
    <row r="13" spans="2:8" x14ac:dyDescent="0.45">
      <c r="B13" s="5" t="s">
        <v>2</v>
      </c>
      <c r="C13" s="3">
        <v>31868</v>
      </c>
      <c r="D13" s="3">
        <v>29647</v>
      </c>
      <c r="E13" s="3">
        <v>31414</v>
      </c>
    </row>
    <row r="14" spans="2:8" x14ac:dyDescent="0.45">
      <c r="B14" s="5" t="s">
        <v>3</v>
      </c>
      <c r="C14" s="1" t="s">
        <v>15</v>
      </c>
      <c r="D14" s="1" t="s">
        <v>16</v>
      </c>
      <c r="E14" s="1" t="s">
        <v>15</v>
      </c>
    </row>
    <row r="15" spans="2:8" x14ac:dyDescent="0.45">
      <c r="B15" s="5" t="s">
        <v>4</v>
      </c>
      <c r="C15" s="1" t="s">
        <v>19</v>
      </c>
      <c r="D15" s="1" t="s">
        <v>20</v>
      </c>
      <c r="E15" s="1" t="s">
        <v>20</v>
      </c>
    </row>
    <row r="16" spans="2:8" ht="28" x14ac:dyDescent="0.45">
      <c r="B16" s="7" t="s">
        <v>26</v>
      </c>
      <c r="C16" s="8">
        <v>100</v>
      </c>
      <c r="D16" s="8">
        <v>90</v>
      </c>
      <c r="E16" s="8">
        <v>90</v>
      </c>
    </row>
    <row r="17" spans="2:5" ht="28" x14ac:dyDescent="0.45">
      <c r="B17" s="7" t="s">
        <v>27</v>
      </c>
      <c r="C17" s="8">
        <v>90</v>
      </c>
      <c r="D17" s="8">
        <v>70</v>
      </c>
      <c r="E17" s="8">
        <v>70</v>
      </c>
    </row>
    <row r="18" spans="2:5" ht="28" x14ac:dyDescent="0.45">
      <c r="B18" s="7" t="s">
        <v>28</v>
      </c>
      <c r="C18" s="8">
        <v>100</v>
      </c>
      <c r="D18" s="8">
        <v>85</v>
      </c>
      <c r="E18" s="8">
        <v>85</v>
      </c>
    </row>
  </sheetData>
  <autoFilter ref="B2:H9">
    <filterColumn colId="1">
      <customFilters and="1">
        <customFilter operator="greaterThanOrEqual" val="29221"/>
        <customFilter operator="lessThanOrEqual" val="32873"/>
      </customFilters>
    </filterColumn>
  </autoFilter>
  <phoneticPr fontId="1" type="noConversion"/>
  <conditionalFormatting sqref="H3:H9">
    <cfRule type="dataBar" priority="2">
      <dataBar>
        <cfvo type="min"/>
        <cfvo type="max"/>
        <color rgb="FF0070C0"/>
      </dataBar>
      <extLst>
        <ext xmlns:x14="http://schemas.microsoft.com/office/spreadsheetml/2009/9/main" uri="{B025F937-C7B1-47D3-B67F-A62EFF666E3E}">
          <x14:id>{25946E89-2504-47F5-A10D-71B7AA18F5F5}</x14:id>
        </ext>
      </extLst>
    </cfRule>
  </conditionalFormatting>
  <conditionalFormatting sqref="C18:E18">
    <cfRule type="dataBar" priority="1">
      <dataBar>
        <cfvo type="min"/>
        <cfvo type="max"/>
        <color rgb="FF0070C0"/>
      </dataBar>
      <extLst>
        <ext xmlns:x14="http://schemas.microsoft.com/office/spreadsheetml/2009/9/main" uri="{B025F937-C7B1-47D3-B67F-A62EFF666E3E}">
          <x14:id>{2B544D9A-3EDE-4A87-8CB6-9CD18F088234}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5946E89-2504-47F5-A10D-71B7AA18F5F5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H3:H9</xm:sqref>
        </x14:conditionalFormatting>
        <x14:conditionalFormatting xmlns:xm="http://schemas.microsoft.com/office/excel/2006/main">
          <x14:cfRule type="dataBar" id="{2B544D9A-3EDE-4A87-8CB6-9CD18F088234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C18:E18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8"/>
  <sheetViews>
    <sheetView workbookViewId="0">
      <selection activeCell="G14" sqref="G14"/>
    </sheetView>
  </sheetViews>
  <sheetFormatPr defaultRowHeight="17" x14ac:dyDescent="0.45"/>
  <cols>
    <col min="1" max="1" width="1.58203125" customWidth="1"/>
    <col min="2" max="2" width="12.83203125" customWidth="1"/>
    <col min="3" max="3" width="13" customWidth="1"/>
    <col min="4" max="4" width="15.1640625" customWidth="1"/>
    <col min="5" max="5" width="8.6640625" customWidth="1"/>
    <col min="6" max="6" width="15.1640625" customWidth="1"/>
    <col min="7" max="7" width="13.25" customWidth="1"/>
    <col min="8" max="8" width="21.08203125" bestFit="1" customWidth="1"/>
  </cols>
  <sheetData>
    <row r="2" spans="2:6" x14ac:dyDescent="0.45">
      <c r="B2" s="14"/>
      <c r="C2" s="15" t="s">
        <v>31</v>
      </c>
      <c r="D2" s="14"/>
      <c r="E2" s="14"/>
      <c r="F2" s="14"/>
    </row>
    <row r="3" spans="2:6" x14ac:dyDescent="0.45">
      <c r="B3" s="14"/>
      <c r="C3" s="17" t="s">
        <v>36</v>
      </c>
      <c r="D3" s="16"/>
      <c r="E3" s="17" t="s">
        <v>37</v>
      </c>
      <c r="F3" s="16"/>
    </row>
    <row r="4" spans="2:6" x14ac:dyDescent="0.45">
      <c r="B4" s="15" t="s">
        <v>40</v>
      </c>
      <c r="C4" s="18" t="s">
        <v>38</v>
      </c>
      <c r="D4" s="18" t="s">
        <v>39</v>
      </c>
      <c r="E4" s="18" t="s">
        <v>38</v>
      </c>
      <c r="F4" s="18" t="s">
        <v>39</v>
      </c>
    </row>
    <row r="5" spans="2:6" x14ac:dyDescent="0.45">
      <c r="B5" s="14" t="s">
        <v>32</v>
      </c>
      <c r="C5" s="19">
        <v>3</v>
      </c>
      <c r="D5" s="20">
        <v>91.666666666666671</v>
      </c>
      <c r="E5" s="19" t="s">
        <v>41</v>
      </c>
      <c r="F5" s="20" t="s">
        <v>41</v>
      </c>
    </row>
    <row r="6" spans="2:6" x14ac:dyDescent="0.45">
      <c r="B6" s="14" t="s">
        <v>34</v>
      </c>
      <c r="C6" s="19" t="s">
        <v>41</v>
      </c>
      <c r="D6" s="20" t="s">
        <v>41</v>
      </c>
      <c r="E6" s="19">
        <v>3</v>
      </c>
      <c r="F6" s="20">
        <v>95</v>
      </c>
    </row>
    <row r="7" spans="2:6" x14ac:dyDescent="0.45">
      <c r="B7" s="14" t="s">
        <v>33</v>
      </c>
      <c r="C7" s="19">
        <v>1</v>
      </c>
      <c r="D7" s="20">
        <v>90</v>
      </c>
      <c r="E7" s="19">
        <v>1</v>
      </c>
      <c r="F7" s="20">
        <v>90</v>
      </c>
    </row>
    <row r="8" spans="2:6" x14ac:dyDescent="0.45">
      <c r="B8" s="14" t="s">
        <v>35</v>
      </c>
      <c r="C8" s="19">
        <v>4</v>
      </c>
      <c r="D8" s="20">
        <v>91.25</v>
      </c>
      <c r="E8" s="19">
        <v>4</v>
      </c>
      <c r="F8" s="20">
        <v>93.75</v>
      </c>
    </row>
  </sheetData>
  <mergeCells count="2">
    <mergeCell ref="C3:D3"/>
    <mergeCell ref="E3:F3"/>
  </mergeCells>
  <phoneticPr fontId="1" type="noConversion"/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제1작업</vt:lpstr>
      <vt:lpstr>제2작업</vt:lpstr>
      <vt:lpstr>제3작업</vt:lpstr>
      <vt:lpstr>참조찾기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강정미</dc:creator>
  <cp:lastModifiedBy>신현지</cp:lastModifiedBy>
  <dcterms:created xsi:type="dcterms:W3CDTF">2020-05-27T06:12:56Z</dcterms:created>
  <dcterms:modified xsi:type="dcterms:W3CDTF">2020-05-27T14:48:45Z</dcterms:modified>
</cp:coreProperties>
</file>