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3475" windowHeight="9570" activeTab="3"/>
  </bookViews>
  <sheets>
    <sheet name="제 1작업" sheetId="1" r:id="rId1"/>
    <sheet name="제 2작업" sheetId="2" r:id="rId2"/>
    <sheet name="제 3작업" sheetId="3" r:id="rId3"/>
    <sheet name="제 4작업" sheetId="4" r:id="rId4"/>
  </sheets>
  <definedNames>
    <definedName name="_xlnm._FilterDatabase" localSheetId="1" hidden="1">'제 2작업'!$B$2:$H$10</definedName>
    <definedName name="_xlnm.Criteria" localSheetId="1">'제 2작업'!$B$13:$C$15</definedName>
    <definedName name="_xlnm.Extract" localSheetId="1">'제 2작업'!$B$18:$H$18</definedName>
    <definedName name="근무지">'제 1작업'!$H$5:$H$12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J14" i="1" l="1"/>
  <c r="G14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<sst xmlns="http://schemas.openxmlformats.org/spreadsheetml/2006/main" count="138" uniqueCount="54">
  <si>
    <t>관리번호</t>
    <phoneticPr fontId="3" type="noConversion"/>
  </si>
  <si>
    <t>업무구분</t>
  </si>
  <si>
    <t>업무구분</t>
    <phoneticPr fontId="3" type="noConversion"/>
  </si>
  <si>
    <t>이름</t>
    <phoneticPr fontId="3" type="noConversion"/>
  </si>
  <si>
    <t>급여
(시간당)</t>
    <phoneticPr fontId="3" type="noConversion"/>
  </si>
  <si>
    <t>근무시간
(일)</t>
    <phoneticPr fontId="3" type="noConversion"/>
  </si>
  <si>
    <t>계약일</t>
  </si>
  <si>
    <t>계약일</t>
    <phoneticPr fontId="3" type="noConversion"/>
  </si>
  <si>
    <t>근무지</t>
    <phoneticPr fontId="3" type="noConversion"/>
  </si>
  <si>
    <t>계약만료일</t>
    <phoneticPr fontId="3" type="noConversion"/>
  </si>
  <si>
    <t>총급여</t>
    <phoneticPr fontId="3" type="noConversion"/>
  </si>
  <si>
    <t>T01-2</t>
    <phoneticPr fontId="3" type="noConversion"/>
  </si>
  <si>
    <t>C01-3</t>
    <phoneticPr fontId="3" type="noConversion"/>
  </si>
  <si>
    <t>C02-2</t>
    <phoneticPr fontId="3" type="noConversion"/>
  </si>
  <si>
    <t>E01-2</t>
    <phoneticPr fontId="3" type="noConversion"/>
  </si>
  <si>
    <t>T02-3</t>
    <phoneticPr fontId="3" type="noConversion"/>
  </si>
  <si>
    <t>E02-3</t>
    <phoneticPr fontId="3" type="noConversion"/>
  </si>
  <si>
    <t>C03-2</t>
    <phoneticPr fontId="3" type="noConversion"/>
  </si>
  <si>
    <t>T03-2</t>
    <phoneticPr fontId="3" type="noConversion"/>
  </si>
  <si>
    <t>여행안내</t>
  </si>
  <si>
    <t>여행안내</t>
    <phoneticPr fontId="3" type="noConversion"/>
  </si>
  <si>
    <t>IT컨설팅</t>
  </si>
  <si>
    <t>IT컨설팅</t>
    <phoneticPr fontId="3" type="noConversion"/>
  </si>
  <si>
    <t>IT컨설팅</t>
    <phoneticPr fontId="3" type="noConversion"/>
  </si>
  <si>
    <t>전기기술</t>
  </si>
  <si>
    <t>전기기술</t>
    <phoneticPr fontId="3" type="noConversion"/>
  </si>
  <si>
    <t>여행안내</t>
    <phoneticPr fontId="3" type="noConversion"/>
  </si>
  <si>
    <t>여행안내</t>
    <phoneticPr fontId="3" type="noConversion"/>
  </si>
  <si>
    <t>이우주</t>
  </si>
  <si>
    <t>이우주</t>
    <phoneticPr fontId="3" type="noConversion"/>
  </si>
  <si>
    <t>김나라</t>
    <phoneticPr fontId="3" type="noConversion"/>
  </si>
  <si>
    <t>박진수</t>
    <phoneticPr fontId="3" type="noConversion"/>
  </si>
  <si>
    <t>최주호</t>
    <phoneticPr fontId="3" type="noConversion"/>
  </si>
  <si>
    <t>장영수</t>
    <phoneticPr fontId="3" type="noConversion"/>
  </si>
  <si>
    <t>신미래</t>
    <phoneticPr fontId="3" type="noConversion"/>
  </si>
  <si>
    <t>정미주</t>
    <phoneticPr fontId="3" type="noConversion"/>
  </si>
  <si>
    <t>김호영</t>
    <phoneticPr fontId="3" type="noConversion"/>
  </si>
  <si>
    <t>경주</t>
    <phoneticPr fontId="3" type="noConversion"/>
  </si>
  <si>
    <t>서울</t>
    <phoneticPr fontId="3" type="noConversion"/>
  </si>
  <si>
    <t>대전</t>
    <phoneticPr fontId="3" type="noConversion"/>
  </si>
  <si>
    <t>광주</t>
    <phoneticPr fontId="3" type="noConversion"/>
  </si>
  <si>
    <t>천안</t>
    <phoneticPr fontId="3" type="noConversion"/>
  </si>
  <si>
    <t>여행안내 급여(시간당) 평균</t>
    <phoneticPr fontId="3" type="noConversion"/>
  </si>
  <si>
    <t>근무지 서울의 평균 근무시간</t>
    <phoneticPr fontId="3" type="noConversion"/>
  </si>
  <si>
    <t>급여가 두 번째로 많은 사람</t>
    <phoneticPr fontId="3" type="noConversion"/>
  </si>
  <si>
    <t>서울</t>
    <phoneticPr fontId="3" type="noConversion"/>
  </si>
  <si>
    <t>&gt;=2015-01-01</t>
    <phoneticPr fontId="3" type="noConversion"/>
  </si>
  <si>
    <t>총합계</t>
  </si>
  <si>
    <t>개수 : 이름</t>
  </si>
  <si>
    <t>평균 : 급여(시간당)</t>
  </si>
  <si>
    <t>2013년</t>
  </si>
  <si>
    <t>2014년</t>
  </si>
  <si>
    <t>2015년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</si>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</sst>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7" formatCode="0&quot;H&quot;"/>
    <numFmt numFmtId="178" formatCode="_-* #,##0.0_-;\-* #,##0.0_-;_-* &quot;-&quot;?_-;_-@_-"/>
    <numFmt numFmtId="183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1" fontId="2" fillId="0" borderId="1" xfId="1" applyFont="1" applyBorder="1" applyAlignment="1">
      <alignment horizontal="right" vertical="center"/>
    </xf>
    <xf numFmtId="41" fontId="2" fillId="0" borderId="11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83" fontId="2" fillId="0" borderId="8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1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7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 sz="2000">
                <a:solidFill>
                  <a:sysClr val="windowText" lastClr="000000"/>
                </a:solidFill>
                <a:latin typeface="굴림" pitchFamily="50" charset="-127"/>
                <a:ea typeface="굴림" pitchFamily="50" charset="-127"/>
              </a:rPr>
              <a:t>여행안내</a:t>
            </a:r>
            <a:r>
              <a:rPr lang="en-US" altLang="ko-KR" sz="2000">
                <a:solidFill>
                  <a:sysClr val="windowText" lastClr="000000"/>
                </a:solidFill>
                <a:latin typeface="굴림" pitchFamily="50" charset="-127"/>
                <a:ea typeface="굴림" pitchFamily="50" charset="-127"/>
              </a:rPr>
              <a:t>/IT</a:t>
            </a:r>
            <a:r>
              <a:rPr lang="ko-KR" altLang="en-US" sz="2000">
                <a:solidFill>
                  <a:sysClr val="windowText" lastClr="000000"/>
                </a:solidFill>
                <a:latin typeface="굴림" pitchFamily="50" charset="-127"/>
                <a:ea typeface="굴림" pitchFamily="50" charset="-127"/>
              </a:rPr>
              <a:t>컨설팅 전문인력 분석</a:t>
            </a:r>
            <a:endParaRPr lang="ko-KR" sz="2000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endParaRPr>
          </a:p>
        </c:rich>
      </c:tx>
      <c:layout/>
      <c:overlay val="0"/>
      <c:spPr>
        <a:solidFill>
          <a:sysClr val="window" lastClr="FFFFFF"/>
        </a:solidFill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829517216182162"/>
          <c:y val="0.14650474333341562"/>
          <c:w val="0.65045151341752705"/>
          <c:h val="0.74529624235841996"/>
        </c:manualLayout>
      </c:layout>
      <c:barChart>
        <c:barDir val="col"/>
        <c:grouping val="clustered"/>
        <c:varyColors val="0"/>
        <c:ser>
          <c:idx val="1"/>
          <c:order val="1"/>
          <c:tx>
            <c:v>근무시간(일)</c:v>
          </c:tx>
          <c:invertIfNegative val="0"/>
          <c:cat>
            <c:multiLvlStrRef>
              <c:f>'제 1작업'!$C$5:$D$12</c:f>
              <c:multiLvlStrCache>
                <c:ptCount val="8"/>
                <c:lvl>
                  <c:pt idx="0">
                    <c:v>이우주</c:v>
                  </c:pt>
                  <c:pt idx="1">
                    <c:v>김나라</c:v>
                  </c:pt>
                  <c:pt idx="2">
                    <c:v>박진수</c:v>
                  </c:pt>
                  <c:pt idx="3">
                    <c:v>최주호</c:v>
                  </c:pt>
                  <c:pt idx="4">
                    <c:v>장영수</c:v>
                  </c:pt>
                  <c:pt idx="5">
                    <c:v>신미래</c:v>
                  </c:pt>
                  <c:pt idx="6">
                    <c:v>정미주</c:v>
                  </c:pt>
                  <c:pt idx="7">
                    <c:v>김호영</c:v>
                  </c:pt>
                </c:lvl>
                <c:lvl>
                  <c:pt idx="0">
                    <c:v>여행안내</c:v>
                  </c:pt>
                  <c:pt idx="1">
                    <c:v>IT컨설팅</c:v>
                  </c:pt>
                  <c:pt idx="2">
                    <c:v>IT컨설팅</c:v>
                  </c:pt>
                  <c:pt idx="3">
                    <c:v>전기기술</c:v>
                  </c:pt>
                  <c:pt idx="4">
                    <c:v>여행안내</c:v>
                  </c:pt>
                  <c:pt idx="5">
                    <c:v>전기기술</c:v>
                  </c:pt>
                  <c:pt idx="6">
                    <c:v>IT컨설팅</c:v>
                  </c:pt>
                  <c:pt idx="7">
                    <c:v>여행안내</c:v>
                  </c:pt>
                </c:lvl>
              </c:multiLvlStrCache>
            </c:multiLvlStrRef>
          </c:cat>
          <c:val>
            <c:numRef>
              <c:f>'제 1작업'!$F$5:$F$12</c:f>
              <c:numCache>
                <c:formatCode>0"H"</c:formatCode>
                <c:ptCount val="8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07328"/>
        <c:axId val="126501632"/>
      </c:barChart>
      <c:lineChart>
        <c:grouping val="standard"/>
        <c:varyColors val="0"/>
        <c:ser>
          <c:idx val="0"/>
          <c:order val="0"/>
          <c:tx>
            <c:v>시간당 급여</c:v>
          </c:tx>
          <c:dLbls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'제 1작업'!$C$5:$D$12</c:f>
              <c:multiLvlStrCache>
                <c:ptCount val="8"/>
                <c:lvl>
                  <c:pt idx="0">
                    <c:v>이우주</c:v>
                  </c:pt>
                  <c:pt idx="1">
                    <c:v>김나라</c:v>
                  </c:pt>
                  <c:pt idx="2">
                    <c:v>박진수</c:v>
                  </c:pt>
                  <c:pt idx="3">
                    <c:v>최주호</c:v>
                  </c:pt>
                  <c:pt idx="4">
                    <c:v>장영수</c:v>
                  </c:pt>
                  <c:pt idx="5">
                    <c:v>신미래</c:v>
                  </c:pt>
                  <c:pt idx="6">
                    <c:v>정미주</c:v>
                  </c:pt>
                  <c:pt idx="7">
                    <c:v>김호영</c:v>
                  </c:pt>
                </c:lvl>
                <c:lvl>
                  <c:pt idx="0">
                    <c:v>여행안내</c:v>
                  </c:pt>
                  <c:pt idx="1">
                    <c:v>IT컨설팅</c:v>
                  </c:pt>
                  <c:pt idx="2">
                    <c:v>IT컨설팅</c:v>
                  </c:pt>
                  <c:pt idx="3">
                    <c:v>전기기술</c:v>
                  </c:pt>
                  <c:pt idx="4">
                    <c:v>여행안내</c:v>
                  </c:pt>
                  <c:pt idx="5">
                    <c:v>전기기술</c:v>
                  </c:pt>
                  <c:pt idx="6">
                    <c:v>IT컨설팅</c:v>
                  </c:pt>
                  <c:pt idx="7">
                    <c:v>여행안내</c:v>
                  </c:pt>
                </c:lvl>
              </c:multiLvlStrCache>
            </c:multiLvlStrRef>
          </c:cat>
          <c:val>
            <c:numRef>
              <c:f>'제 1작업'!$E$5:$E$12</c:f>
              <c:numCache>
                <c:formatCode>_(* #,##0_);_(* \(#,##0\);_(* "-"_);_(@_)</c:formatCode>
                <c:ptCount val="8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65000</c:v>
                </c:pt>
                <c:pt idx="4">
                  <c:v>54000</c:v>
                </c:pt>
                <c:pt idx="5">
                  <c:v>58000</c:v>
                </c:pt>
                <c:pt idx="6">
                  <c:v>63000</c:v>
                </c:pt>
                <c:pt idx="7">
                  <c:v>55000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29920"/>
        <c:axId val="126503552"/>
      </c:lineChart>
      <c:catAx>
        <c:axId val="126307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501632"/>
        <c:crosses val="autoZero"/>
        <c:auto val="1"/>
        <c:lblAlgn val="ctr"/>
        <c:lblOffset val="100"/>
        <c:noMultiLvlLbl val="0"/>
      </c:catAx>
      <c:valAx>
        <c:axId val="126501632"/>
        <c:scaling>
          <c:orientation val="minMax"/>
          <c:max val="9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>
                    <a:latin typeface="굴림" pitchFamily="50" charset="-127"/>
                    <a:ea typeface="굴림" pitchFamily="50" charset="-127"/>
                  </a:defRPr>
                </a:pPr>
                <a:r>
                  <a:rPr lang="ko-KR" altLang="en-US" sz="1100" b="0">
                    <a:latin typeface="굴림" pitchFamily="50" charset="-127"/>
                    <a:ea typeface="굴림" pitchFamily="50" charset="-127"/>
                  </a:rPr>
                  <a:t>근무시간 </a:t>
                </a:r>
                <a:r>
                  <a:rPr lang="en-US" altLang="ko-KR" sz="1100" b="0">
                    <a:latin typeface="굴림" pitchFamily="50" charset="-127"/>
                    <a:ea typeface="굴림" pitchFamily="50" charset="-127"/>
                  </a:rPr>
                  <a:t>(</a:t>
                </a:r>
                <a:r>
                  <a:rPr lang="ko-KR" altLang="en-US" sz="1100" b="0">
                    <a:latin typeface="굴림" pitchFamily="50" charset="-127"/>
                    <a:ea typeface="굴림" pitchFamily="50" charset="-127"/>
                  </a:rPr>
                  <a:t>일</a:t>
                </a:r>
                <a:r>
                  <a:rPr lang="en-US" altLang="ko-KR" sz="1100" b="0">
                    <a:latin typeface="굴림" pitchFamily="50" charset="-127"/>
                    <a:ea typeface="굴림" pitchFamily="50" charset="-127"/>
                  </a:rPr>
                  <a:t>)</a:t>
                </a:r>
                <a:endParaRPr lang="ko-KR" sz="1100" b="0">
                  <a:latin typeface="굴림" pitchFamily="50" charset="-127"/>
                  <a:ea typeface="굴림" pitchFamily="50" charset="-127"/>
                </a:endParaRPr>
              </a:p>
            </c:rich>
          </c:tx>
          <c:layout>
            <c:manualLayout>
              <c:xMode val="edge"/>
              <c:yMode val="edge"/>
              <c:x val="8.7342204025929723E-2"/>
              <c:y val="7.892297945515428E-2"/>
            </c:manualLayout>
          </c:layout>
          <c:overlay val="0"/>
        </c:title>
        <c:numFmt formatCode="0&quot;H&quot;" sourceLinked="1"/>
        <c:majorTickMark val="out"/>
        <c:minorTickMark val="none"/>
        <c:tickLblPos val="nextTo"/>
        <c:crossAx val="126307328"/>
        <c:crosses val="autoZero"/>
        <c:crossBetween val="between"/>
      </c:valAx>
      <c:valAx>
        <c:axId val="126503552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crossAx val="126529920"/>
        <c:crosses val="max"/>
        <c:crossBetween val="between"/>
      </c:valAx>
      <c:catAx>
        <c:axId val="126529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650355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95250</xdr:rowOff>
    </xdr:from>
    <xdr:to>
      <xdr:col>6</xdr:col>
      <xdr:colOff>619125</xdr:colOff>
      <xdr:row>2</xdr:row>
      <xdr:rowOff>219075</xdr:rowOff>
    </xdr:to>
    <xdr:sp macro="" textlink="">
      <xdr:nvSpPr>
        <xdr:cNvPr id="2" name="모서리가 둥근 직사각형 1"/>
        <xdr:cNvSpPr/>
      </xdr:nvSpPr>
      <xdr:spPr>
        <a:xfrm>
          <a:off x="219075" y="95250"/>
          <a:ext cx="4238625" cy="676275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전문인력</a:t>
          </a:r>
          <a:r>
            <a:rPr lang="ko-KR" altLang="en-US" sz="2000" b="1" baseline="0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 파견업무 관리현황</a:t>
          </a:r>
          <a:endParaRPr lang="ko-KR" altLang="en-US" sz="2000" b="1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xdr:txBody>
    </xdr:sp>
    <xdr:clientData/>
  </xdr:twoCellAnchor>
  <xdr:twoCellAnchor editAs="oneCell">
    <xdr:from>
      <xdr:col>7</xdr:col>
      <xdr:colOff>57149</xdr:colOff>
      <xdr:row>0</xdr:row>
      <xdr:rowOff>76200</xdr:rowOff>
    </xdr:from>
    <xdr:to>
      <xdr:col>9</xdr:col>
      <xdr:colOff>981074</xdr:colOff>
      <xdr:row>2</xdr:row>
      <xdr:rowOff>266700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76200"/>
          <a:ext cx="2809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0.4002</cdr:x>
      <cdr:y>0.10972</cdr:y>
    </cdr:from>
    <cdr:to>
      <cdr:x>0.57011</cdr:x>
      <cdr:y>0.23824</cdr:y>
    </cdr:to>
    <cdr:sp macro="" textlink="">
      <cdr:nvSpPr>
        <cdr:cNvPr id="2" name="타원형 설명선 1"/>
        <cdr:cNvSpPr/>
      </cdr:nvSpPr>
      <cdr:spPr>
        <a:xfrm xmlns:a="http://schemas.openxmlformats.org/drawingml/2006/main">
          <a:off x="3724275" y="666750"/>
          <a:ext cx="1581150" cy="781050"/>
        </a:xfrm>
        <a:prstGeom xmlns:a="http://schemas.openxmlformats.org/drawingml/2006/main" prst="wedgeEllipseCallout">
          <a:avLst>
            <a:gd name="adj1" fmla="val -69025"/>
            <a:gd name="adj2" fmla="val 40548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시간당 </a:t>
          </a:r>
          <a:endParaRPr lang="en-US" alt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최고 급여</a:t>
          </a:r>
          <a:endParaRPr 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685.945490393518" createdVersion="4" refreshedVersion="4" minRefreshableVersion="3" recordCount="8">
  <cacheSource type="worksheet">
    <worksheetSource ref="B4:J12" sheet="제 1작업"/>
  </cacheSource>
  <cacheFields count="9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7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3-11-20T00:00:00" maxDate="2015-03-21T00:00:00" count="8">
        <d v="2014-07-20T00:00:00"/>
        <d v="2013-12-20T00:00:00"/>
        <d v="2015-03-20T00:00:00"/>
        <d v="2014-05-20T00:00:00"/>
        <d v="2014-09-20T00:00:00"/>
        <d v="2014-11-20T00:00:00"/>
        <d v="2013-11-20T00:00:00"/>
        <d v="2014-02-20T00:00:00"/>
      </sharedItems>
      <fieldGroup base="5">
        <rangePr groupBy="years" startDate="2013-11-20T00:00:00" endDate="2015-03-21T00:00:00"/>
        <groupItems count="5">
          <s v="&lt;2013-11-20"/>
          <s v="2013년"/>
          <s v="2014년"/>
          <s v="2015년"/>
          <s v="&gt;2015-03-21"/>
        </groupItems>
      </fieldGroup>
    </cacheField>
    <cacheField name="근무지" numFmtId="0">
      <sharedItems/>
    </cacheField>
    <cacheField name="계약만료일" numFmtId="14">
      <sharedItems containsSemiMixedTypes="0" containsNonDate="0" containsDate="1" containsString="0" minDate="2015-11-10T00:00:00" maxDate="2017-11-05T00:00:00"/>
    </cacheField>
    <cacheField name="총급여" numFmtId="178">
      <sharedItems containsSemiMixedTypes="0" containsString="0" containsNumber="1" minValue="5500000" maxValue="88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T01-2"/>
    <x v="0"/>
    <s v="이우주"/>
    <n v="55000"/>
    <n v="5"/>
    <x v="0"/>
    <s v="경주"/>
    <d v="2016-07-09T00:00:00"/>
    <n v="6050000.0000000009"/>
  </r>
  <r>
    <s v="C01-3"/>
    <x v="1"/>
    <s v="김나라"/>
    <n v="72000"/>
    <n v="6"/>
    <x v="1"/>
    <s v="서울"/>
    <d v="2016-12-04T00:00:00"/>
    <n v="8640000"/>
  </r>
  <r>
    <s v="C02-2"/>
    <x v="1"/>
    <s v="박진수"/>
    <n v="80000"/>
    <n v="5"/>
    <x v="2"/>
    <s v="대전"/>
    <d v="2017-03-09T00:00:00"/>
    <n v="8800000"/>
  </r>
  <r>
    <s v="E01-2"/>
    <x v="2"/>
    <s v="최주호"/>
    <n v="65000"/>
    <n v="5"/>
    <x v="3"/>
    <s v="서울"/>
    <d v="2016-05-09T00:00:00"/>
    <n v="6500000"/>
  </r>
  <r>
    <s v="T02-3"/>
    <x v="0"/>
    <s v="장영수"/>
    <n v="54000"/>
    <n v="7"/>
    <x v="4"/>
    <s v="광주"/>
    <d v="2017-09-04T00:00:00"/>
    <n v="8316000.0000000009"/>
  </r>
  <r>
    <s v="E02-3"/>
    <x v="2"/>
    <s v="신미래"/>
    <n v="58000"/>
    <n v="6"/>
    <x v="5"/>
    <s v="천안"/>
    <d v="2017-11-04T00:00:00"/>
    <n v="7656000.0000000009"/>
  </r>
  <r>
    <s v="C03-2"/>
    <x v="1"/>
    <s v="정미주"/>
    <n v="63000"/>
    <n v="4"/>
    <x v="6"/>
    <s v="대전"/>
    <d v="2015-11-10T00:00:00"/>
    <n v="5544000"/>
  </r>
  <r>
    <s v="T03-2"/>
    <x v="0"/>
    <s v="김호영"/>
    <n v="55000"/>
    <n v="5"/>
    <x v="7"/>
    <s v="서울"/>
    <d v="2016-02-10T00:00:00"/>
    <n v="5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계약일" colHeaderCaption="업무구분">
  <location ref="B2:H8" firstHeaderRow="1" firstDataRow="3" firstDataCol="1"/>
  <pivotFields count="9">
    <pivotField showAll="0"/>
    <pivotField axis="axisCol" showAll="0">
      <items count="4">
        <item x="1"/>
        <item x="2"/>
        <item x="0"/>
        <item t="default"/>
      </items>
    </pivotField>
    <pivotField dataField="1" showAll="0"/>
    <pivotField dataField="1" numFmtId="41" showAll="0"/>
    <pivotField numFmtId="177" showAll="0"/>
    <pivotField axis="axisRow" numFmtId="14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numFmtId="178"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5" baseItem="0"/>
  </dataFields>
  <formats count="10">
    <format dxfId="9">
      <pivotArea collapsedLevelsAreSubtotals="1" fieldPosition="0">
        <references count="3">
          <reference field="4294967294" count="2" selected="0">
            <x v="0"/>
            <x v="1"/>
          </reference>
          <reference field="1" count="1" selected="0">
            <x v="0"/>
          </reference>
          <reference field="5" count="1">
            <x v="2"/>
          </reference>
        </references>
      </pivotArea>
    </format>
    <format dxfId="8">
      <pivotArea collapsedLevelsAreSubtotals="1" fieldPosition="0">
        <references count="2">
          <reference field="1" count="2" selected="0">
            <x v="1"/>
            <x v="2"/>
          </reference>
          <reference field="5" count="1">
            <x v="1"/>
          </reference>
        </references>
      </pivotArea>
    </format>
    <format dxfId="7">
      <pivotArea collapsedLevelsAreSubtotals="1" fieldPosition="0">
        <references count="2">
          <reference field="1" count="2" selected="0">
            <x v="1"/>
            <x v="2"/>
          </reference>
          <reference field="5" count="1">
            <x v="3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1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2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5" count="1">
            <x v="2"/>
          </reference>
        </references>
      </pivotArea>
    </format>
    <format dxfId="2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1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0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8:H22" totalsRowShown="0" headerRowDxfId="10" headerRowBorderDxfId="19" tableBorderDxfId="20" totalsRowBorderDxfId="18">
  <autoFilter ref="B18:H22"/>
  <tableColumns count="7">
    <tableColumn id="1" name="관리번호" dataDxfId="17"/>
    <tableColumn id="2" name="업무구분" dataDxfId="16"/>
    <tableColumn id="3" name="이름" dataDxfId="15"/>
    <tableColumn id="4" name="급여_x000a_(시간당)" dataDxfId="14" dataCellStyle="쉼표 [0]"/>
    <tableColumn id="5" name="근무시간_x000a_(일)" dataDxfId="13"/>
    <tableColumn id="6" name="계약일" dataDxfId="12"/>
    <tableColumn id="7" name="근무지" dataDxfId="1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O21" sqref="O21"/>
    </sheetView>
  </sheetViews>
  <sheetFormatPr defaultRowHeight="13.5" x14ac:dyDescent="0.3"/>
  <cols>
    <col min="1" max="1" width="1.625" style="1" customWidth="1"/>
    <col min="2" max="6" width="9.75" style="1" customWidth="1"/>
    <col min="7" max="7" width="13.875" style="1" customWidth="1"/>
    <col min="8" max="9" width="12.375" style="1" customWidth="1"/>
    <col min="10" max="10" width="13.75" style="1" customWidth="1"/>
    <col min="11" max="11" width="5.625" style="1" customWidth="1"/>
    <col min="12" max="16384" width="9" style="1"/>
  </cols>
  <sheetData>
    <row r="1" spans="2:10" ht="24" customHeight="1" x14ac:dyDescent="0.3"/>
    <row r="2" spans="2:10" ht="24" customHeight="1" x14ac:dyDescent="0.3"/>
    <row r="3" spans="2:10" ht="24" customHeight="1" thickBot="1" x14ac:dyDescent="0.35"/>
    <row r="4" spans="2:10" ht="30" customHeight="1" x14ac:dyDescent="0.3">
      <c r="B4" s="5" t="s">
        <v>0</v>
      </c>
      <c r="C4" s="6" t="s">
        <v>2</v>
      </c>
      <c r="D4" s="6" t="s">
        <v>3</v>
      </c>
      <c r="E4" s="7" t="s">
        <v>4</v>
      </c>
      <c r="F4" s="7" t="s">
        <v>5</v>
      </c>
      <c r="G4" s="6" t="s">
        <v>7</v>
      </c>
      <c r="H4" s="6" t="s">
        <v>8</v>
      </c>
      <c r="I4" s="6" t="s">
        <v>9</v>
      </c>
      <c r="J4" s="8" t="s">
        <v>10</v>
      </c>
    </row>
    <row r="5" spans="2:10" ht="16.5" customHeight="1" x14ac:dyDescent="0.3">
      <c r="B5" s="9" t="s">
        <v>11</v>
      </c>
      <c r="C5" s="2" t="s">
        <v>20</v>
      </c>
      <c r="D5" s="2" t="s">
        <v>29</v>
      </c>
      <c r="E5" s="21">
        <v>55000</v>
      </c>
      <c r="F5" s="3">
        <v>5</v>
      </c>
      <c r="G5" s="4">
        <v>41840</v>
      </c>
      <c r="H5" s="2" t="s">
        <v>37</v>
      </c>
      <c r="I5" s="4">
        <f>G5+RIGHT(B5,1)*30*12</f>
        <v>42560</v>
      </c>
      <c r="J5" s="25">
        <f>E5*F5*20*IF(H5="서울",1,1.1)</f>
        <v>6050000.0000000009</v>
      </c>
    </row>
    <row r="6" spans="2:10" ht="16.5" customHeight="1" x14ac:dyDescent="0.3">
      <c r="B6" s="9" t="s">
        <v>12</v>
      </c>
      <c r="C6" s="2" t="s">
        <v>22</v>
      </c>
      <c r="D6" s="2" t="s">
        <v>30</v>
      </c>
      <c r="E6" s="21">
        <v>72000</v>
      </c>
      <c r="F6" s="3">
        <v>6</v>
      </c>
      <c r="G6" s="4">
        <v>41628</v>
      </c>
      <c r="H6" s="2" t="s">
        <v>38</v>
      </c>
      <c r="I6" s="4">
        <f t="shared" ref="I6:I12" si="0">G6+RIGHT(B6,1)*30*12</f>
        <v>42708</v>
      </c>
      <c r="J6" s="25">
        <f t="shared" ref="J6:J12" si="1">E6*F6*20*IF(H6="서울",1,1.1)</f>
        <v>8640000</v>
      </c>
    </row>
    <row r="7" spans="2:10" ht="16.5" customHeight="1" x14ac:dyDescent="0.3">
      <c r="B7" s="9" t="s">
        <v>13</v>
      </c>
      <c r="C7" s="2" t="s">
        <v>23</v>
      </c>
      <c r="D7" s="2" t="s">
        <v>31</v>
      </c>
      <c r="E7" s="21">
        <v>80000</v>
      </c>
      <c r="F7" s="3">
        <v>5</v>
      </c>
      <c r="G7" s="4">
        <v>42083</v>
      </c>
      <c r="H7" s="2" t="s">
        <v>39</v>
      </c>
      <c r="I7" s="4">
        <f t="shared" si="0"/>
        <v>42803</v>
      </c>
      <c r="J7" s="25">
        <f t="shared" si="1"/>
        <v>8800000</v>
      </c>
    </row>
    <row r="8" spans="2:10" ht="16.5" customHeight="1" x14ac:dyDescent="0.3">
      <c r="B8" s="9" t="s">
        <v>14</v>
      </c>
      <c r="C8" s="2" t="s">
        <v>25</v>
      </c>
      <c r="D8" s="2" t="s">
        <v>32</v>
      </c>
      <c r="E8" s="21">
        <v>65000</v>
      </c>
      <c r="F8" s="3">
        <v>5</v>
      </c>
      <c r="G8" s="4">
        <v>41779</v>
      </c>
      <c r="H8" s="2" t="s">
        <v>38</v>
      </c>
      <c r="I8" s="4">
        <f t="shared" si="0"/>
        <v>42499</v>
      </c>
      <c r="J8" s="25">
        <f t="shared" si="1"/>
        <v>6500000</v>
      </c>
    </row>
    <row r="9" spans="2:10" ht="16.5" customHeight="1" x14ac:dyDescent="0.3">
      <c r="B9" s="9" t="s">
        <v>15</v>
      </c>
      <c r="C9" s="2" t="s">
        <v>26</v>
      </c>
      <c r="D9" s="2" t="s">
        <v>33</v>
      </c>
      <c r="E9" s="21">
        <v>54000</v>
      </c>
      <c r="F9" s="3">
        <v>7</v>
      </c>
      <c r="G9" s="4">
        <v>41902</v>
      </c>
      <c r="H9" s="2" t="s">
        <v>40</v>
      </c>
      <c r="I9" s="4">
        <f t="shared" si="0"/>
        <v>42982</v>
      </c>
      <c r="J9" s="25">
        <f t="shared" si="1"/>
        <v>8316000.0000000009</v>
      </c>
    </row>
    <row r="10" spans="2:10" ht="16.5" customHeight="1" x14ac:dyDescent="0.3">
      <c r="B10" s="9" t="s">
        <v>16</v>
      </c>
      <c r="C10" s="2" t="s">
        <v>25</v>
      </c>
      <c r="D10" s="2" t="s">
        <v>34</v>
      </c>
      <c r="E10" s="21">
        <v>58000</v>
      </c>
      <c r="F10" s="3">
        <v>6</v>
      </c>
      <c r="G10" s="4">
        <v>41963</v>
      </c>
      <c r="H10" s="2" t="s">
        <v>41</v>
      </c>
      <c r="I10" s="4">
        <f t="shared" si="0"/>
        <v>43043</v>
      </c>
      <c r="J10" s="25">
        <f t="shared" si="1"/>
        <v>7656000.0000000009</v>
      </c>
    </row>
    <row r="11" spans="2:10" ht="16.5" customHeight="1" x14ac:dyDescent="0.3">
      <c r="B11" s="9" t="s">
        <v>17</v>
      </c>
      <c r="C11" s="2" t="s">
        <v>23</v>
      </c>
      <c r="D11" s="2" t="s">
        <v>35</v>
      </c>
      <c r="E11" s="21">
        <v>63000</v>
      </c>
      <c r="F11" s="3">
        <v>4</v>
      </c>
      <c r="G11" s="4">
        <v>41598</v>
      </c>
      <c r="H11" s="2" t="s">
        <v>39</v>
      </c>
      <c r="I11" s="4">
        <f t="shared" si="0"/>
        <v>42318</v>
      </c>
      <c r="J11" s="25">
        <f t="shared" si="1"/>
        <v>5544000</v>
      </c>
    </row>
    <row r="12" spans="2:10" ht="16.5" customHeight="1" thickBot="1" x14ac:dyDescent="0.35">
      <c r="B12" s="14" t="s">
        <v>18</v>
      </c>
      <c r="C12" s="15" t="s">
        <v>27</v>
      </c>
      <c r="D12" s="15" t="s">
        <v>36</v>
      </c>
      <c r="E12" s="22">
        <v>55000</v>
      </c>
      <c r="F12" s="16">
        <v>5</v>
      </c>
      <c r="G12" s="17">
        <v>41690</v>
      </c>
      <c r="H12" s="15" t="s">
        <v>38</v>
      </c>
      <c r="I12" s="4">
        <f t="shared" si="0"/>
        <v>42410</v>
      </c>
      <c r="J12" s="25">
        <f t="shared" si="1"/>
        <v>5500000</v>
      </c>
    </row>
    <row r="13" spans="2:10" ht="16.5" customHeight="1" x14ac:dyDescent="0.3">
      <c r="B13" s="18" t="s">
        <v>42</v>
      </c>
      <c r="C13" s="19"/>
      <c r="D13" s="19"/>
      <c r="E13" s="20">
        <f>ROUND(DAVERAGE(B4:E12,4,C4:C5),-2)</f>
        <v>54700</v>
      </c>
      <c r="F13" s="23"/>
      <c r="G13" s="19" t="s">
        <v>44</v>
      </c>
      <c r="H13" s="19"/>
      <c r="I13" s="6" t="s">
        <v>3</v>
      </c>
      <c r="J13" s="8" t="s">
        <v>8</v>
      </c>
    </row>
    <row r="14" spans="2:10" ht="16.5" customHeight="1" thickBot="1" x14ac:dyDescent="0.35">
      <c r="B14" s="10" t="s">
        <v>43</v>
      </c>
      <c r="C14" s="11"/>
      <c r="D14" s="11"/>
      <c r="E14" s="26">
        <f>SUMIF(근무지, "서울", F5:F12)/COUNTIF(근무지, "서울")</f>
        <v>5.333333333333333</v>
      </c>
      <c r="F14" s="24"/>
      <c r="G14" s="11" t="str">
        <f>INDEX(B5:E12,MATCH(LARGE(E5:E12,2),E5:E12,0),3)</f>
        <v>김나라</v>
      </c>
      <c r="H14" s="11"/>
      <c r="I14" s="12" t="s">
        <v>28</v>
      </c>
      <c r="J14" s="13" t="str">
        <f>VLOOKUP(I14,D5:H12,5,FALSE)</f>
        <v>경주</v>
      </c>
    </row>
  </sheetData>
  <mergeCells count="5">
    <mergeCell ref="B13:D13"/>
    <mergeCell ref="B14:D14"/>
    <mergeCell ref="F13:F14"/>
    <mergeCell ref="G13:H13"/>
    <mergeCell ref="G14:H14"/>
  </mergeCells>
  <phoneticPr fontId="3" type="noConversion"/>
  <conditionalFormatting sqref="E5:E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{6D069ABC-9CB6-4A98-9D02-86326320481A}</x14:id>
        </ext>
      </extLst>
    </cfRule>
  </conditionalFormatting>
  <dataValidations count="1">
    <dataValidation type="list" allowBlank="1" showInputMessage="1" showErrorMessage="1" sqref="I14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069ABC-9CB6-4A98-9D02-8632632048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opLeftCell="A4" workbookViewId="0">
      <selection activeCell="L17" sqref="L17"/>
    </sheetView>
  </sheetViews>
  <sheetFormatPr defaultRowHeight="16.5" x14ac:dyDescent="0.3"/>
  <cols>
    <col min="1" max="1" width="1.625" customWidth="1"/>
    <col min="2" max="3" width="10.25" customWidth="1"/>
    <col min="7" max="7" width="12.125" customWidth="1"/>
  </cols>
  <sheetData>
    <row r="1" spans="2:8" ht="17.25" thickBot="1" x14ac:dyDescent="0.35"/>
    <row r="2" spans="2:8" ht="27" x14ac:dyDescent="0.3">
      <c r="B2" s="5" t="s">
        <v>0</v>
      </c>
      <c r="C2" s="6" t="s">
        <v>2</v>
      </c>
      <c r="D2" s="6" t="s">
        <v>3</v>
      </c>
      <c r="E2" s="7" t="s">
        <v>4</v>
      </c>
      <c r="F2" s="7" t="s">
        <v>5</v>
      </c>
      <c r="G2" s="6" t="s">
        <v>7</v>
      </c>
      <c r="H2" s="6" t="s">
        <v>8</v>
      </c>
    </row>
    <row r="3" spans="2:8" x14ac:dyDescent="0.3">
      <c r="B3" s="9" t="s">
        <v>11</v>
      </c>
      <c r="C3" s="2" t="s">
        <v>20</v>
      </c>
      <c r="D3" s="2" t="s">
        <v>29</v>
      </c>
      <c r="E3" s="21">
        <v>55000</v>
      </c>
      <c r="F3" s="3">
        <v>5</v>
      </c>
      <c r="G3" s="4">
        <v>41840</v>
      </c>
      <c r="H3" s="2" t="s">
        <v>37</v>
      </c>
    </row>
    <row r="4" spans="2:8" x14ac:dyDescent="0.3">
      <c r="B4" s="9" t="s">
        <v>12</v>
      </c>
      <c r="C4" s="2" t="s">
        <v>22</v>
      </c>
      <c r="D4" s="2" t="s">
        <v>30</v>
      </c>
      <c r="E4" s="21">
        <v>72000</v>
      </c>
      <c r="F4" s="3">
        <v>6</v>
      </c>
      <c r="G4" s="4">
        <v>41628</v>
      </c>
      <c r="H4" s="2" t="s">
        <v>38</v>
      </c>
    </row>
    <row r="5" spans="2:8" x14ac:dyDescent="0.3">
      <c r="B5" s="9" t="s">
        <v>13</v>
      </c>
      <c r="C5" s="2" t="s">
        <v>23</v>
      </c>
      <c r="D5" s="2" t="s">
        <v>31</v>
      </c>
      <c r="E5" s="21">
        <v>80000</v>
      </c>
      <c r="F5" s="3">
        <v>5</v>
      </c>
      <c r="G5" s="4">
        <v>42083</v>
      </c>
      <c r="H5" s="2" t="s">
        <v>39</v>
      </c>
    </row>
    <row r="6" spans="2:8" x14ac:dyDescent="0.3">
      <c r="B6" s="9" t="s">
        <v>14</v>
      </c>
      <c r="C6" s="2" t="s">
        <v>25</v>
      </c>
      <c r="D6" s="2" t="s">
        <v>32</v>
      </c>
      <c r="E6" s="21">
        <v>65000</v>
      </c>
      <c r="F6" s="3">
        <v>5</v>
      </c>
      <c r="G6" s="4">
        <v>41779</v>
      </c>
      <c r="H6" s="2" t="s">
        <v>38</v>
      </c>
    </row>
    <row r="7" spans="2:8" x14ac:dyDescent="0.3">
      <c r="B7" s="9" t="s">
        <v>15</v>
      </c>
      <c r="C7" s="2" t="s">
        <v>26</v>
      </c>
      <c r="D7" s="2" t="s">
        <v>33</v>
      </c>
      <c r="E7" s="21">
        <v>54000</v>
      </c>
      <c r="F7" s="3">
        <v>7</v>
      </c>
      <c r="G7" s="4">
        <v>41902</v>
      </c>
      <c r="H7" s="2" t="s">
        <v>40</v>
      </c>
    </row>
    <row r="8" spans="2:8" x14ac:dyDescent="0.3">
      <c r="B8" s="9" t="s">
        <v>16</v>
      </c>
      <c r="C8" s="2" t="s">
        <v>25</v>
      </c>
      <c r="D8" s="2" t="s">
        <v>34</v>
      </c>
      <c r="E8" s="21">
        <v>58000</v>
      </c>
      <c r="F8" s="3">
        <v>6</v>
      </c>
      <c r="G8" s="4">
        <v>41963</v>
      </c>
      <c r="H8" s="2" t="s">
        <v>41</v>
      </c>
    </row>
    <row r="9" spans="2:8" x14ac:dyDescent="0.3">
      <c r="B9" s="9" t="s">
        <v>17</v>
      </c>
      <c r="C9" s="2" t="s">
        <v>23</v>
      </c>
      <c r="D9" s="2" t="s">
        <v>35</v>
      </c>
      <c r="E9" s="21">
        <v>63000</v>
      </c>
      <c r="F9" s="3">
        <v>4</v>
      </c>
      <c r="G9" s="4">
        <v>41598</v>
      </c>
      <c r="H9" s="2" t="s">
        <v>39</v>
      </c>
    </row>
    <row r="10" spans="2:8" x14ac:dyDescent="0.3">
      <c r="B10" s="14" t="s">
        <v>18</v>
      </c>
      <c r="C10" s="15" t="s">
        <v>27</v>
      </c>
      <c r="D10" s="15" t="s">
        <v>36</v>
      </c>
      <c r="E10" s="22">
        <v>55000</v>
      </c>
      <c r="F10" s="16">
        <v>5</v>
      </c>
      <c r="G10" s="17">
        <v>41690</v>
      </c>
      <c r="H10" s="15" t="s">
        <v>38</v>
      </c>
    </row>
    <row r="12" spans="2:8" ht="17.25" thickBot="1" x14ac:dyDescent="0.35"/>
    <row r="13" spans="2:8" x14ac:dyDescent="0.3">
      <c r="B13" s="6" t="s">
        <v>8</v>
      </c>
      <c r="C13" s="6" t="s">
        <v>7</v>
      </c>
    </row>
    <row r="14" spans="2:8" x14ac:dyDescent="0.3">
      <c r="B14" t="s">
        <v>45</v>
      </c>
    </row>
    <row r="15" spans="2:8" x14ac:dyDescent="0.3">
      <c r="C15" t="s">
        <v>46</v>
      </c>
    </row>
    <row r="18" spans="2:8" ht="27" x14ac:dyDescent="0.3">
      <c r="B18" s="39" t="s">
        <v>0</v>
      </c>
      <c r="C18" s="40" t="s">
        <v>2</v>
      </c>
      <c r="D18" s="40" t="s">
        <v>3</v>
      </c>
      <c r="E18" s="41" t="s">
        <v>4</v>
      </c>
      <c r="F18" s="41" t="s">
        <v>5</v>
      </c>
      <c r="G18" s="40" t="s">
        <v>7</v>
      </c>
      <c r="H18" s="42" t="s">
        <v>8</v>
      </c>
    </row>
    <row r="19" spans="2:8" x14ac:dyDescent="0.3">
      <c r="B19" s="35" t="s">
        <v>12</v>
      </c>
      <c r="C19" s="27" t="s">
        <v>22</v>
      </c>
      <c r="D19" s="27" t="s">
        <v>30</v>
      </c>
      <c r="E19" s="28">
        <v>72000</v>
      </c>
      <c r="F19" s="29">
        <v>6</v>
      </c>
      <c r="G19" s="30">
        <v>41628</v>
      </c>
      <c r="H19" s="37" t="s">
        <v>38</v>
      </c>
    </row>
    <row r="20" spans="2:8" x14ac:dyDescent="0.3">
      <c r="B20" s="35" t="s">
        <v>13</v>
      </c>
      <c r="C20" s="27" t="s">
        <v>23</v>
      </c>
      <c r="D20" s="27" t="s">
        <v>31</v>
      </c>
      <c r="E20" s="28">
        <v>80000</v>
      </c>
      <c r="F20" s="29">
        <v>5</v>
      </c>
      <c r="G20" s="30">
        <v>42083</v>
      </c>
      <c r="H20" s="37" t="s">
        <v>39</v>
      </c>
    </row>
    <row r="21" spans="2:8" x14ac:dyDescent="0.3">
      <c r="B21" s="35" t="s">
        <v>14</v>
      </c>
      <c r="C21" s="27" t="s">
        <v>25</v>
      </c>
      <c r="D21" s="27" t="s">
        <v>32</v>
      </c>
      <c r="E21" s="28">
        <v>65000</v>
      </c>
      <c r="F21" s="29">
        <v>5</v>
      </c>
      <c r="G21" s="30">
        <v>41779</v>
      </c>
      <c r="H21" s="37" t="s">
        <v>38</v>
      </c>
    </row>
    <row r="22" spans="2:8" x14ac:dyDescent="0.3">
      <c r="B22" s="36" t="s">
        <v>18</v>
      </c>
      <c r="C22" s="31" t="s">
        <v>27</v>
      </c>
      <c r="D22" s="31" t="s">
        <v>36</v>
      </c>
      <c r="E22" s="32">
        <v>55000</v>
      </c>
      <c r="F22" s="33">
        <v>5</v>
      </c>
      <c r="G22" s="34">
        <v>41690</v>
      </c>
      <c r="H22" s="38" t="s">
        <v>38</v>
      </c>
    </row>
  </sheetData>
  <phoneticPr fontId="3" type="noConversion"/>
  <conditionalFormatting sqref="E3:E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{93C67087-7713-4247-A192-3E7B802D8CD0}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C67087-7713-4247-A192-3E7B802D8C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C9" sqref="C9"/>
    </sheetView>
  </sheetViews>
  <sheetFormatPr defaultRowHeight="16.5" x14ac:dyDescent="0.3"/>
  <cols>
    <col min="1" max="1" width="1.625" customWidth="1"/>
    <col min="2" max="3" width="13.875" bestFit="1" customWidth="1"/>
    <col min="4" max="4" width="18.75" customWidth="1"/>
    <col min="5" max="5" width="11.125" customWidth="1"/>
    <col min="6" max="6" width="18.75" customWidth="1"/>
    <col min="7" max="7" width="11.125" bestFit="1" customWidth="1"/>
    <col min="8" max="8" width="18.75" bestFit="1" customWidth="1"/>
    <col min="9" max="9" width="15.875" bestFit="1" customWidth="1"/>
    <col min="10" max="10" width="23.5" bestFit="1" customWidth="1"/>
  </cols>
  <sheetData>
    <row r="2" spans="2:8" x14ac:dyDescent="0.3">
      <c r="B2" s="45"/>
      <c r="C2" s="46" t="s">
        <v>1</v>
      </c>
      <c r="D2" s="45"/>
      <c r="E2" s="45"/>
      <c r="F2" s="45"/>
      <c r="G2" s="45"/>
      <c r="H2" s="45"/>
    </row>
    <row r="3" spans="2:8" x14ac:dyDescent="0.3">
      <c r="B3" s="45"/>
      <c r="C3" s="48" t="s">
        <v>21</v>
      </c>
      <c r="D3" s="47"/>
      <c r="E3" s="48" t="s">
        <v>24</v>
      </c>
      <c r="F3" s="47"/>
      <c r="G3" s="48" t="s">
        <v>19</v>
      </c>
      <c r="H3" s="47"/>
    </row>
    <row r="4" spans="2:8" x14ac:dyDescent="0.3">
      <c r="B4" s="46" t="s">
        <v>6</v>
      </c>
      <c r="C4" s="49" t="s">
        <v>48</v>
      </c>
      <c r="D4" s="49" t="s">
        <v>49</v>
      </c>
      <c r="E4" s="49" t="s">
        <v>48</v>
      </c>
      <c r="F4" s="49" t="s">
        <v>49</v>
      </c>
      <c r="G4" s="49" t="s">
        <v>48</v>
      </c>
      <c r="H4" s="49" t="s">
        <v>49</v>
      </c>
    </row>
    <row r="5" spans="2:8" x14ac:dyDescent="0.3">
      <c r="B5" s="43" t="s">
        <v>50</v>
      </c>
      <c r="C5" s="44">
        <v>2</v>
      </c>
      <c r="D5" s="51">
        <v>67500</v>
      </c>
      <c r="E5" s="50" t="s">
        <v>53</v>
      </c>
      <c r="F5" s="50" t="s">
        <v>53</v>
      </c>
      <c r="G5" s="50" t="s">
        <v>53</v>
      </c>
      <c r="H5" s="50" t="s">
        <v>53</v>
      </c>
    </row>
    <row r="6" spans="2:8" x14ac:dyDescent="0.3">
      <c r="B6" s="43" t="s">
        <v>51</v>
      </c>
      <c r="C6" s="50" t="s">
        <v>53</v>
      </c>
      <c r="D6" s="50" t="s">
        <v>53</v>
      </c>
      <c r="E6" s="44">
        <v>2</v>
      </c>
      <c r="F6" s="51">
        <v>61500</v>
      </c>
      <c r="G6" s="44">
        <v>3</v>
      </c>
      <c r="H6" s="51">
        <v>54666.666666666664</v>
      </c>
    </row>
    <row r="7" spans="2:8" x14ac:dyDescent="0.3">
      <c r="B7" s="43" t="s">
        <v>52</v>
      </c>
      <c r="C7" s="44">
        <v>1</v>
      </c>
      <c r="D7" s="51">
        <v>80000</v>
      </c>
      <c r="E7" s="50" t="s">
        <v>53</v>
      </c>
      <c r="F7" s="50" t="s">
        <v>53</v>
      </c>
      <c r="G7" s="50" t="s">
        <v>53</v>
      </c>
      <c r="H7" s="50" t="s">
        <v>53</v>
      </c>
    </row>
    <row r="8" spans="2:8" x14ac:dyDescent="0.3">
      <c r="B8" s="43" t="s">
        <v>47</v>
      </c>
      <c r="C8" s="44">
        <v>3</v>
      </c>
      <c r="D8" s="51">
        <v>71666.666666666672</v>
      </c>
      <c r="E8" s="44">
        <v>2</v>
      </c>
      <c r="F8" s="51">
        <v>61500</v>
      </c>
      <c r="G8" s="44">
        <v>3</v>
      </c>
      <c r="H8" s="51">
        <v>54666.666666666664</v>
      </c>
    </row>
  </sheetData>
  <mergeCells count="3">
    <mergeCell ref="E3:F3"/>
    <mergeCell ref="G3:H3"/>
    <mergeCell ref="C3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 1작업</vt:lpstr>
      <vt:lpstr>제 2작업</vt:lpstr>
      <vt:lpstr>제 3작업</vt:lpstr>
      <vt:lpstr>제 4작업</vt:lpstr>
      <vt:lpstr>'제 2작업'!Criteria</vt:lpstr>
      <vt:lpstr>'제 2작업'!Extract</vt:lpstr>
      <vt:lpstr>근무지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2019-08-08T13:06:09Z</dcterms:created>
  <dcterms:modified xsi:type="dcterms:W3CDTF">2019-08-08T13:53:48Z</dcterms:modified>
</cp:coreProperties>
</file>