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d21c3f99b219c3f/바탕 화면/ITQ/"/>
    </mc:Choice>
  </mc:AlternateContent>
  <xr:revisionPtr revIDLastSave="182" documentId="11_5132EF25FE8F471A5C4C995AC1DC948609254847" xr6:coauthVersionLast="47" xr6:coauthVersionMax="47" xr10:uidLastSave="{FD977E5B-A768-45F3-BCC8-374043B6E0D6}"/>
  <bookViews>
    <workbookView xWindow="5445" yWindow="3420" windowWidth="21600" windowHeight="11295" tabRatio="590" xr2:uid="{00000000-000D-0000-FFFF-FFFF00000000}"/>
  </bookViews>
  <sheets>
    <sheet name="제1작업" sheetId="4" r:id="rId1"/>
    <sheet name="제2작업" sheetId="2" r:id="rId2"/>
    <sheet name="제3작업" sheetId="3" r:id="rId3"/>
    <sheet name="제4작업" sheetId="5" r:id="rId4"/>
  </sheets>
  <definedNames>
    <definedName name="_xlnm._FilterDatabase" localSheetId="1" hidden="1">제2작업!$B$2:$H$10</definedName>
    <definedName name="_xlnm.Criteria" localSheetId="1">제2작업!$B$14:$C$16</definedName>
    <definedName name="_xlnm.Extract" localSheetId="1">제2작업!$B$18:$E$18</definedName>
    <definedName name="중고가">제1작업!$F$5:$F$12</definedName>
    <definedName name="판매가격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J13" i="4"/>
  <c r="J6" i="4"/>
  <c r="J7" i="4"/>
  <c r="J8" i="4"/>
  <c r="J9" i="4"/>
  <c r="J10" i="4"/>
  <c r="J11" i="4"/>
  <c r="J12" i="4"/>
  <c r="J5" i="4"/>
  <c r="I6" i="4"/>
  <c r="I7" i="4"/>
  <c r="I8" i="4"/>
  <c r="I9" i="4"/>
  <c r="I10" i="4"/>
  <c r="I11" i="4"/>
  <c r="I12" i="4"/>
  <c r="I5" i="4"/>
</calcChain>
</file>

<file path=xl/sharedStrings.xml><?xml version="1.0" encoding="utf-8"?>
<sst xmlns="http://schemas.openxmlformats.org/spreadsheetml/2006/main" count="148" uniqueCount="40">
  <si>
    <t>관리코드</t>
    <phoneticPr fontId="4" type="noConversion"/>
  </si>
  <si>
    <t>모델명</t>
    <phoneticPr fontId="4" type="noConversion"/>
  </si>
  <si>
    <t>연료</t>
    <phoneticPr fontId="4" type="noConversion"/>
  </si>
  <si>
    <t>제조사</t>
    <phoneticPr fontId="4" type="noConversion"/>
  </si>
  <si>
    <t>중고가
(만원)</t>
    <phoneticPr fontId="4" type="noConversion"/>
  </si>
  <si>
    <t>연비
(km/L)</t>
    <phoneticPr fontId="4" type="noConversion"/>
  </si>
  <si>
    <t>주행기록</t>
    <phoneticPr fontId="4" type="noConversion"/>
  </si>
  <si>
    <t>연비순위</t>
    <phoneticPr fontId="4" type="noConversion"/>
  </si>
  <si>
    <t>HD1-002</t>
  </si>
  <si>
    <t>HD1-002</t>
    <phoneticPr fontId="4" type="noConversion"/>
  </si>
  <si>
    <t>KA2-102</t>
    <phoneticPr fontId="4" type="noConversion"/>
  </si>
  <si>
    <t>CB2-002</t>
    <phoneticPr fontId="4" type="noConversion"/>
  </si>
  <si>
    <t>SY1-054</t>
    <phoneticPr fontId="4" type="noConversion"/>
  </si>
  <si>
    <t>RN4-101</t>
    <phoneticPr fontId="4" type="noConversion"/>
  </si>
  <si>
    <t>KA3-003</t>
    <phoneticPr fontId="4" type="noConversion"/>
  </si>
  <si>
    <t>HD2-006</t>
    <phoneticPr fontId="4" type="noConversion"/>
  </si>
  <si>
    <t>HD4-001</t>
    <phoneticPr fontId="4" type="noConversion"/>
  </si>
  <si>
    <t>쏘나타 뉴 라이즈</t>
    <phoneticPr fontId="4" type="noConversion"/>
  </si>
  <si>
    <t>니로</t>
    <phoneticPr fontId="4" type="noConversion"/>
  </si>
  <si>
    <t>이쿼녹스</t>
    <phoneticPr fontId="4" type="noConversion"/>
  </si>
  <si>
    <t>티볼리 아머</t>
    <phoneticPr fontId="4" type="noConversion"/>
  </si>
  <si>
    <t>QM3</t>
    <phoneticPr fontId="4" type="noConversion"/>
  </si>
  <si>
    <t>더 뉴 카니발</t>
    <phoneticPr fontId="4" type="noConversion"/>
  </si>
  <si>
    <t>그랜드 스타렉스</t>
    <phoneticPr fontId="4" type="noConversion"/>
  </si>
  <si>
    <t>그랜저</t>
    <phoneticPr fontId="4" type="noConversion"/>
  </si>
  <si>
    <t>가솔린</t>
    <phoneticPr fontId="4" type="noConversion"/>
  </si>
  <si>
    <t>하이브리드</t>
    <phoneticPr fontId="4" type="noConversion"/>
  </si>
  <si>
    <t>디젤</t>
    <phoneticPr fontId="4" type="noConversion"/>
  </si>
  <si>
    <t>현대</t>
    <phoneticPr fontId="4" type="noConversion"/>
  </si>
  <si>
    <t>기아</t>
    <phoneticPr fontId="4" type="noConversion"/>
  </si>
  <si>
    <t>쉐보래</t>
    <phoneticPr fontId="4" type="noConversion"/>
  </si>
  <si>
    <t>쌍용</t>
    <phoneticPr fontId="4" type="noConversion"/>
  </si>
  <si>
    <t>르노삼성</t>
    <phoneticPr fontId="4" type="noConversion"/>
  </si>
  <si>
    <t>하이브리드 차량 연비(km/L 평균)</t>
    <phoneticPr fontId="4" type="noConversion"/>
  </si>
  <si>
    <t>가솔린 차량의 주행기록 합계</t>
    <phoneticPr fontId="4" type="noConversion"/>
  </si>
  <si>
    <t>두 번째로 높은 중고가(만원)</t>
    <phoneticPr fontId="4" type="noConversion"/>
  </si>
  <si>
    <t>직영점</t>
    <phoneticPr fontId="4" type="noConversion"/>
  </si>
  <si>
    <t>현대 자동차의 연비(km/L)</t>
    <phoneticPr fontId="1" type="noConversion"/>
  </si>
  <si>
    <t>K*</t>
    <phoneticPr fontId="1" type="noConversion"/>
  </si>
  <si>
    <t>&gt;=10000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</si>
</sst>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9" formatCode="#,##0&quot;km&quot;"/>
  </numFmts>
  <fonts count="6" x14ac:knownFonts="1">
    <font>
      <sz val="11"/>
      <color theme="1"/>
      <name val="맑은 고딕"/>
    </font>
    <font>
      <sz val="8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1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176" fontId="5" fillId="0" borderId="1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9" fontId="5" fillId="0" borderId="11" xfId="0" applyNumberFormat="1" applyFont="1" applyBorder="1">
      <alignment vertical="center"/>
    </xf>
    <xf numFmtId="179" fontId="5" fillId="0" borderId="1" xfId="0" applyNumberFormat="1" applyFont="1" applyBorder="1">
      <alignment vertical="center"/>
    </xf>
    <xf numFmtId="179" fontId="5" fillId="0" borderId="17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 b="1"/>
              <a:t>가솔린 및 디젤 차량 현황</a:t>
            </a:r>
            <a:endParaRPr lang="ko-KR" sz="2000" b="1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제1작업!$C$4</c:f>
              <c:strCache>
                <c:ptCount val="1"/>
                <c:pt idx="0">
                  <c:v>모델명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제1작업!$C$5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9-462E-ADAD-55499838717E}"/>
            </c:ext>
          </c:extLst>
        </c:ser>
        <c:ser>
          <c:idx val="1"/>
          <c:order val="1"/>
          <c:tx>
            <c:strRef>
              <c:f>제1작업!$G$4</c:f>
              <c:strCache>
                <c:ptCount val="1"/>
                <c:pt idx="0">
                  <c:v>연비
(km/L)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제1작업!$G$5</c:f>
              <c:numCache>
                <c:formatCode>General</c:formatCode>
                <c:ptCount val="1"/>
                <c:pt idx="0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79-462E-ADAD-55499838717E}"/>
            </c:ext>
          </c:extLst>
        </c:ser>
        <c:ser>
          <c:idx val="2"/>
          <c:order val="2"/>
          <c:tx>
            <c:strRef>
              <c:f>제1작업!$H$4</c:f>
              <c:strCache>
                <c:ptCount val="1"/>
                <c:pt idx="0">
                  <c:v>주행기록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제1작업!$H$5</c:f>
              <c:numCache>
                <c:formatCode>#,##0"km"</c:formatCode>
                <c:ptCount val="1"/>
                <c:pt idx="0">
                  <c:v>26037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9-462E-ADAD-55499838717E}"/>
            </c:ext>
          </c:extLst>
        </c:ser>
        <c:ser>
          <c:idx val="3"/>
          <c:order val="3"/>
          <c:tx>
            <c:strRef>
              <c:f>제1작업!$H$7</c:f>
              <c:strCache>
                <c:ptCount val="1"/>
                <c:pt idx="0">
                  <c:v>133,411km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제1작업!$H$8:$H$11</c:f>
              <c:numCache>
                <c:formatCode>#,##0"km"</c:formatCode>
                <c:ptCount val="4"/>
                <c:pt idx="0">
                  <c:v>96300</c:v>
                </c:pt>
                <c:pt idx="1">
                  <c:v>97803</c:v>
                </c:pt>
                <c:pt idx="2">
                  <c:v>71715</c:v>
                </c:pt>
                <c:pt idx="3">
                  <c:v>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9-462E-ADAD-55499838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1772080"/>
        <c:axId val="769516912"/>
      </c:barChart>
      <c:catAx>
        <c:axId val="8017720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769516912"/>
        <c:crosses val="autoZero"/>
        <c:auto val="1"/>
        <c:lblAlgn val="ctr"/>
        <c:lblOffset val="100"/>
        <c:noMultiLvlLbl val="0"/>
      </c:catAx>
      <c:valAx>
        <c:axId val="76951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8017720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0187CE0-C36D-42B7-B8CB-0A5473D502F5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45118</xdr:colOff>
      <xdr:row>0</xdr:row>
      <xdr:rowOff>35092</xdr:rowOff>
    </xdr:from>
    <xdr:to>
      <xdr:col>6</xdr:col>
      <xdr:colOff>536408</xdr:colOff>
      <xdr:row>2</xdr:row>
      <xdr:rowOff>175461</xdr:rowOff>
    </xdr:to>
    <xdr:sp macro="" textlink="">
      <xdr:nvSpPr>
        <xdr:cNvPr id="2" name="평행 사변형 1">
          <a:extLst>
            <a:ext uri="{FF2B5EF4-FFF2-40B4-BE49-F238E27FC236}">
              <a16:creationId xmlns:a16="http://schemas.microsoft.com/office/drawing/2014/main" id="{83E56C38-843D-74F1-4FE4-A0487D80A22F}"/>
            </a:ext>
          </a:extLst>
        </xdr:cNvPr>
        <xdr:cNvSpPr/>
      </xdr:nvSpPr>
      <xdr:spPr>
        <a:xfrm>
          <a:off x="170447" y="35092"/>
          <a:ext cx="4647198" cy="561474"/>
        </a:xfrm>
        <a:prstGeom prst="parallelogram">
          <a:avLst/>
        </a:prstGeom>
        <a:solidFill>
          <a:srgbClr val="FFFF00"/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신규 등록 중고차 상세 정보</a:t>
          </a:r>
        </a:p>
      </xdr:txBody>
    </xdr:sp>
    <xdr:clientData/>
  </xdr:twoCellAnchor>
  <xdr:twoCellAnchor editAs="oneCell">
    <xdr:from>
      <xdr:col>6</xdr:col>
      <xdr:colOff>559594</xdr:colOff>
      <xdr:row>0</xdr:row>
      <xdr:rowOff>35718</xdr:rowOff>
    </xdr:from>
    <xdr:to>
      <xdr:col>9</xdr:col>
      <xdr:colOff>565547</xdr:colOff>
      <xdr:row>2</xdr:row>
      <xdr:rowOff>178593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6A18661-DC2B-2754-5E2C-EBC75EDD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38" y="35718"/>
          <a:ext cx="2166937" cy="559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0530709-8528-074F-5F29-F2A53E1FFB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7A588-892A-444D-BF5B-D54C61FB4A1C}">
  <dimension ref="B3:J14"/>
  <sheetViews>
    <sheetView tabSelected="1" zoomScale="160" zoomScaleNormal="160" workbookViewId="0">
      <selection activeCell="H14" sqref="H14"/>
    </sheetView>
  </sheetViews>
  <sheetFormatPr defaultRowHeight="16.5" x14ac:dyDescent="0.3"/>
  <cols>
    <col min="1" max="1" width="1.625" customWidth="1"/>
    <col min="3" max="3" width="16.5" bestFit="1" customWidth="1"/>
    <col min="4" max="4" width="11" bestFit="1" customWidth="1"/>
    <col min="8" max="8" width="10.375" bestFit="1" customWidth="1"/>
    <col min="12" max="12" width="9" customWidth="1"/>
  </cols>
  <sheetData>
    <row r="3" spans="2:10" ht="17.25" thickBot="1" x14ac:dyDescent="0.35"/>
    <row r="4" spans="2:10" ht="27.75" thickBot="1" x14ac:dyDescent="0.35">
      <c r="B4" s="26" t="s">
        <v>0</v>
      </c>
      <c r="C4" s="27" t="s">
        <v>1</v>
      </c>
      <c r="D4" s="27" t="s">
        <v>2</v>
      </c>
      <c r="E4" s="27" t="s">
        <v>3</v>
      </c>
      <c r="F4" s="28" t="s">
        <v>4</v>
      </c>
      <c r="G4" s="28" t="s">
        <v>5</v>
      </c>
      <c r="H4" s="27" t="s">
        <v>6</v>
      </c>
      <c r="I4" s="27" t="s">
        <v>7</v>
      </c>
      <c r="J4" s="29" t="s">
        <v>36</v>
      </c>
    </row>
    <row r="5" spans="2:10" x14ac:dyDescent="0.3">
      <c r="B5" s="17" t="s">
        <v>9</v>
      </c>
      <c r="C5" s="18" t="s">
        <v>17</v>
      </c>
      <c r="D5" s="18" t="s">
        <v>25</v>
      </c>
      <c r="E5" s="18" t="s">
        <v>28</v>
      </c>
      <c r="F5" s="30">
        <v>2870</v>
      </c>
      <c r="G5" s="3">
        <v>16.100000000000001</v>
      </c>
      <c r="H5" s="33">
        <v>26037</v>
      </c>
      <c r="I5" s="3" t="str">
        <f>_xlfn.RANK.EQ(G5,$G$5:$G$12)&amp;"위"</f>
        <v>4위</v>
      </c>
      <c r="J5" s="4" t="str">
        <f>IF(MID(B5,3,1)="1","서울", IF(MID(B5,3,1)="2", "경기/인천", "기타"))</f>
        <v>서울</v>
      </c>
    </row>
    <row r="6" spans="2:10" x14ac:dyDescent="0.3">
      <c r="B6" s="19" t="s">
        <v>10</v>
      </c>
      <c r="C6" s="20" t="s">
        <v>18</v>
      </c>
      <c r="D6" s="20" t="s">
        <v>26</v>
      </c>
      <c r="E6" s="20" t="s">
        <v>29</v>
      </c>
      <c r="F6" s="31">
        <v>2650</v>
      </c>
      <c r="G6" s="5">
        <v>19.5</v>
      </c>
      <c r="H6" s="34">
        <v>9416</v>
      </c>
      <c r="I6" s="3" t="str">
        <f t="shared" ref="I6:I12" si="0">_xlfn.RANK.EQ(G6,$G$5:$G$12)&amp;"위"</f>
        <v>1위</v>
      </c>
      <c r="J6" s="4" t="str">
        <f t="shared" ref="J6:J12" si="1">IF(MID(B6,3,1)="1","서울", IF(MID(B6,3,1)="2", "경기/인천", "기타"))</f>
        <v>경기/인천</v>
      </c>
    </row>
    <row r="7" spans="2:10" x14ac:dyDescent="0.3">
      <c r="B7" s="19" t="s">
        <v>11</v>
      </c>
      <c r="C7" s="20" t="s">
        <v>19</v>
      </c>
      <c r="D7" s="20" t="s">
        <v>27</v>
      </c>
      <c r="E7" s="20" t="s">
        <v>30</v>
      </c>
      <c r="F7" s="31">
        <v>4030</v>
      </c>
      <c r="G7" s="5">
        <v>13.3</v>
      </c>
      <c r="H7" s="34">
        <v>133411</v>
      </c>
      <c r="I7" s="3" t="str">
        <f t="shared" si="0"/>
        <v>6위</v>
      </c>
      <c r="J7" s="4" t="str">
        <f t="shared" si="1"/>
        <v>경기/인천</v>
      </c>
    </row>
    <row r="8" spans="2:10" x14ac:dyDescent="0.3">
      <c r="B8" s="19" t="s">
        <v>12</v>
      </c>
      <c r="C8" s="20" t="s">
        <v>20</v>
      </c>
      <c r="D8" s="20" t="s">
        <v>25</v>
      </c>
      <c r="E8" s="20" t="s">
        <v>31</v>
      </c>
      <c r="F8" s="31">
        <v>2060</v>
      </c>
      <c r="G8" s="5">
        <v>14.2</v>
      </c>
      <c r="H8" s="34">
        <v>96300</v>
      </c>
      <c r="I8" s="3" t="str">
        <f t="shared" si="0"/>
        <v>5위</v>
      </c>
      <c r="J8" s="4" t="str">
        <f t="shared" si="1"/>
        <v>서울</v>
      </c>
    </row>
    <row r="9" spans="2:10" x14ac:dyDescent="0.3">
      <c r="B9" s="19" t="s">
        <v>13</v>
      </c>
      <c r="C9" s="20" t="s">
        <v>21</v>
      </c>
      <c r="D9" s="20" t="s">
        <v>27</v>
      </c>
      <c r="E9" s="20" t="s">
        <v>32</v>
      </c>
      <c r="F9" s="31">
        <v>2100</v>
      </c>
      <c r="G9" s="5">
        <v>17.3</v>
      </c>
      <c r="H9" s="34">
        <v>97803</v>
      </c>
      <c r="I9" s="3" t="str">
        <f t="shared" si="0"/>
        <v>2위</v>
      </c>
      <c r="J9" s="4" t="str">
        <f t="shared" si="1"/>
        <v>기타</v>
      </c>
    </row>
    <row r="10" spans="2:10" x14ac:dyDescent="0.3">
      <c r="B10" s="19" t="s">
        <v>14</v>
      </c>
      <c r="C10" s="20" t="s">
        <v>22</v>
      </c>
      <c r="D10" s="20" t="s">
        <v>25</v>
      </c>
      <c r="E10" s="20" t="s">
        <v>29</v>
      </c>
      <c r="F10" s="31">
        <v>3450</v>
      </c>
      <c r="G10" s="5">
        <v>11.4</v>
      </c>
      <c r="H10" s="34">
        <v>71715</v>
      </c>
      <c r="I10" s="3" t="str">
        <f t="shared" si="0"/>
        <v>7위</v>
      </c>
      <c r="J10" s="4" t="str">
        <f t="shared" si="1"/>
        <v>기타</v>
      </c>
    </row>
    <row r="11" spans="2:10" x14ac:dyDescent="0.3">
      <c r="B11" s="19" t="s">
        <v>15</v>
      </c>
      <c r="C11" s="20" t="s">
        <v>23</v>
      </c>
      <c r="D11" s="20" t="s">
        <v>27</v>
      </c>
      <c r="E11" s="20" t="s">
        <v>28</v>
      </c>
      <c r="F11" s="31">
        <v>4660</v>
      </c>
      <c r="G11" s="5">
        <v>10.9</v>
      </c>
      <c r="H11" s="34">
        <v>7692</v>
      </c>
      <c r="I11" s="3" t="str">
        <f t="shared" si="0"/>
        <v>8위</v>
      </c>
      <c r="J11" s="4" t="str">
        <f t="shared" si="1"/>
        <v>경기/인천</v>
      </c>
    </row>
    <row r="12" spans="2:10" ht="17.25" thickBot="1" x14ac:dyDescent="0.35">
      <c r="B12" s="21" t="s">
        <v>16</v>
      </c>
      <c r="C12" s="22" t="s">
        <v>24</v>
      </c>
      <c r="D12" s="22" t="s">
        <v>26</v>
      </c>
      <c r="E12" s="22" t="s">
        <v>28</v>
      </c>
      <c r="F12" s="32">
        <v>3950</v>
      </c>
      <c r="G12" s="6">
        <v>16.2</v>
      </c>
      <c r="H12" s="35">
        <v>117884</v>
      </c>
      <c r="I12" s="3" t="str">
        <f t="shared" si="0"/>
        <v>3위</v>
      </c>
      <c r="J12" s="4" t="str">
        <f t="shared" si="1"/>
        <v>기타</v>
      </c>
    </row>
    <row r="13" spans="2:10" x14ac:dyDescent="0.3">
      <c r="B13" s="7" t="s">
        <v>33</v>
      </c>
      <c r="C13" s="8"/>
      <c r="D13" s="8"/>
      <c r="E13" s="9"/>
      <c r="F13" s="10"/>
      <c r="G13" s="8" t="s">
        <v>35</v>
      </c>
      <c r="H13" s="8"/>
      <c r="I13" s="8"/>
      <c r="J13" s="11">
        <f>LARGE(중고가,2)</f>
        <v>4030</v>
      </c>
    </row>
    <row r="14" spans="2:10" ht="27.75" thickBot="1" x14ac:dyDescent="0.35">
      <c r="B14" s="12" t="s">
        <v>34</v>
      </c>
      <c r="C14" s="13"/>
      <c r="D14" s="13"/>
      <c r="E14" s="14"/>
      <c r="F14" s="15"/>
      <c r="G14" s="23" t="s">
        <v>0</v>
      </c>
      <c r="H14" s="24" t="s">
        <v>8</v>
      </c>
      <c r="I14" s="25" t="s">
        <v>5</v>
      </c>
      <c r="J14" s="16"/>
    </row>
  </sheetData>
  <mergeCells count="4">
    <mergeCell ref="B13:D13"/>
    <mergeCell ref="B14:D14"/>
    <mergeCell ref="F13:F14"/>
    <mergeCell ref="G13:I13"/>
  </mergeCells>
  <phoneticPr fontId="4" type="noConversion"/>
  <dataValidations count="1">
    <dataValidation type="list" allowBlank="1" showInputMessage="1" showErrorMessage="1" sqref="H14" xr:uid="{8678B3F0-9466-40EA-B07F-A28D35EB7782}">
      <formula1>$B$5:$B$12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5"/>
  <sheetViews>
    <sheetView topLeftCell="A6" zoomScale="160" zoomScaleNormal="160" workbookViewId="0">
      <selection activeCell="F14" sqref="F14"/>
    </sheetView>
  </sheetViews>
  <sheetFormatPr defaultRowHeight="16.5" x14ac:dyDescent="0.3"/>
  <cols>
    <col min="1" max="1" width="1.625" customWidth="1"/>
    <col min="3" max="3" width="16.5" bestFit="1" customWidth="1"/>
    <col min="4" max="4" width="11" bestFit="1" customWidth="1"/>
    <col min="8" max="8" width="10.375" bestFit="1" customWidth="1"/>
  </cols>
  <sheetData>
    <row r="1" spans="2:8" ht="17.25" thickBot="1" x14ac:dyDescent="0.35"/>
    <row r="2" spans="2:8" ht="27.75" thickBot="1" x14ac:dyDescent="0.35">
      <c r="B2" s="26" t="s">
        <v>0</v>
      </c>
      <c r="C2" s="27" t="s">
        <v>1</v>
      </c>
      <c r="D2" s="27" t="s">
        <v>2</v>
      </c>
      <c r="E2" s="27" t="s">
        <v>3</v>
      </c>
      <c r="F2" s="28" t="s">
        <v>4</v>
      </c>
      <c r="G2" s="28" t="s">
        <v>5</v>
      </c>
      <c r="H2" s="27" t="s">
        <v>6</v>
      </c>
    </row>
    <row r="3" spans="2:8" x14ac:dyDescent="0.3">
      <c r="B3" s="17" t="s">
        <v>9</v>
      </c>
      <c r="C3" s="18" t="s">
        <v>17</v>
      </c>
      <c r="D3" s="18" t="s">
        <v>25</v>
      </c>
      <c r="E3" s="18" t="s">
        <v>28</v>
      </c>
      <c r="F3" s="30">
        <v>2870</v>
      </c>
      <c r="G3" s="3">
        <v>16.100000000000001</v>
      </c>
      <c r="H3" s="33">
        <v>26037</v>
      </c>
    </row>
    <row r="4" spans="2:8" x14ac:dyDescent="0.3">
      <c r="B4" s="19" t="s">
        <v>10</v>
      </c>
      <c r="C4" s="20" t="s">
        <v>18</v>
      </c>
      <c r="D4" s="20" t="s">
        <v>26</v>
      </c>
      <c r="E4" s="20" t="s">
        <v>29</v>
      </c>
      <c r="F4" s="31">
        <v>2650</v>
      </c>
      <c r="G4" s="5">
        <v>19.5</v>
      </c>
      <c r="H4" s="34">
        <v>9416</v>
      </c>
    </row>
    <row r="5" spans="2:8" x14ac:dyDescent="0.3">
      <c r="B5" s="19" t="s">
        <v>11</v>
      </c>
      <c r="C5" s="20" t="s">
        <v>19</v>
      </c>
      <c r="D5" s="20" t="s">
        <v>27</v>
      </c>
      <c r="E5" s="20" t="s">
        <v>30</v>
      </c>
      <c r="F5" s="31">
        <v>4030</v>
      </c>
      <c r="G5" s="5">
        <v>13.3</v>
      </c>
      <c r="H5" s="34">
        <v>133411</v>
      </c>
    </row>
    <row r="6" spans="2:8" x14ac:dyDescent="0.3">
      <c r="B6" s="19" t="s">
        <v>12</v>
      </c>
      <c r="C6" s="20" t="s">
        <v>20</v>
      </c>
      <c r="D6" s="20" t="s">
        <v>25</v>
      </c>
      <c r="E6" s="20" t="s">
        <v>31</v>
      </c>
      <c r="F6" s="31">
        <v>2060</v>
      </c>
      <c r="G6" s="5">
        <v>14.2</v>
      </c>
      <c r="H6" s="34">
        <v>96300</v>
      </c>
    </row>
    <row r="7" spans="2:8" x14ac:dyDescent="0.3">
      <c r="B7" s="19" t="s">
        <v>13</v>
      </c>
      <c r="C7" s="20" t="s">
        <v>21</v>
      </c>
      <c r="D7" s="20" t="s">
        <v>27</v>
      </c>
      <c r="E7" s="20" t="s">
        <v>32</v>
      </c>
      <c r="F7" s="31">
        <v>2100</v>
      </c>
      <c r="G7" s="5">
        <v>17.3</v>
      </c>
      <c r="H7" s="34">
        <v>97803</v>
      </c>
    </row>
    <row r="8" spans="2:8" x14ac:dyDescent="0.3">
      <c r="B8" s="19" t="s">
        <v>14</v>
      </c>
      <c r="C8" s="20" t="s">
        <v>22</v>
      </c>
      <c r="D8" s="20" t="s">
        <v>25</v>
      </c>
      <c r="E8" s="20" t="s">
        <v>29</v>
      </c>
      <c r="F8" s="31">
        <v>3450</v>
      </c>
      <c r="G8" s="5">
        <v>11.4</v>
      </c>
      <c r="H8" s="34">
        <v>71715</v>
      </c>
    </row>
    <row r="9" spans="2:8" x14ac:dyDescent="0.3">
      <c r="B9" s="19" t="s">
        <v>15</v>
      </c>
      <c r="C9" s="20" t="s">
        <v>23</v>
      </c>
      <c r="D9" s="20" t="s">
        <v>27</v>
      </c>
      <c r="E9" s="20" t="s">
        <v>28</v>
      </c>
      <c r="F9" s="31">
        <v>4660</v>
      </c>
      <c r="G9" s="5">
        <v>10.9</v>
      </c>
      <c r="H9" s="34">
        <v>7692</v>
      </c>
    </row>
    <row r="10" spans="2:8" x14ac:dyDescent="0.3">
      <c r="B10" s="21" t="s">
        <v>16</v>
      </c>
      <c r="C10" s="22" t="s">
        <v>24</v>
      </c>
      <c r="D10" s="22" t="s">
        <v>26</v>
      </c>
      <c r="E10" s="22" t="s">
        <v>28</v>
      </c>
      <c r="F10" s="32">
        <v>3950</v>
      </c>
      <c r="G10" s="6">
        <v>16.2</v>
      </c>
      <c r="H10" s="35">
        <v>117884</v>
      </c>
    </row>
    <row r="11" spans="2:8" x14ac:dyDescent="0.3">
      <c r="B11" s="36" t="s">
        <v>37</v>
      </c>
      <c r="C11" s="2"/>
      <c r="D11" s="2"/>
      <c r="E11" s="2"/>
      <c r="F11" s="2"/>
      <c r="G11" s="2"/>
      <c r="H11" s="1" t="e">
        <f>DAVERAGE(B3:H10,E2:E3,15)</f>
        <v>#VALUE!</v>
      </c>
    </row>
    <row r="13" spans="2:8" ht="17.25" thickBot="1" x14ac:dyDescent="0.35"/>
    <row r="14" spans="2:8" ht="17.25" thickBot="1" x14ac:dyDescent="0.35">
      <c r="B14" s="26" t="s">
        <v>0</v>
      </c>
      <c r="C14" s="27" t="s">
        <v>6</v>
      </c>
    </row>
    <row r="15" spans="2:8" x14ac:dyDescent="0.3">
      <c r="B15" s="37" t="s">
        <v>38</v>
      </c>
      <c r="C15" s="37"/>
    </row>
    <row r="16" spans="2:8" x14ac:dyDescent="0.3">
      <c r="B16" s="37"/>
      <c r="C16" s="37" t="s">
        <v>39</v>
      </c>
    </row>
    <row r="17" spans="2:5" ht="17.25" thickBot="1" x14ac:dyDescent="0.35"/>
    <row r="18" spans="2:5" ht="27.75" thickBot="1" x14ac:dyDescent="0.35">
      <c r="B18" s="27" t="s">
        <v>1</v>
      </c>
      <c r="C18" s="27" t="s">
        <v>2</v>
      </c>
      <c r="D18" s="28" t="s">
        <v>4</v>
      </c>
      <c r="E18" s="28" t="s">
        <v>5</v>
      </c>
    </row>
    <row r="19" spans="2:5" x14ac:dyDescent="0.3">
      <c r="B19" s="18" t="s">
        <v>17</v>
      </c>
      <c r="C19" s="18" t="s">
        <v>25</v>
      </c>
      <c r="D19" s="30">
        <v>2870</v>
      </c>
      <c r="E19" s="3">
        <v>16.100000000000001</v>
      </c>
    </row>
    <row r="20" spans="2:5" x14ac:dyDescent="0.3">
      <c r="B20" s="20" t="s">
        <v>18</v>
      </c>
      <c r="C20" s="20" t="s">
        <v>26</v>
      </c>
      <c r="D20" s="31">
        <v>2650</v>
      </c>
      <c r="E20" s="5">
        <v>19.5</v>
      </c>
    </row>
    <row r="21" spans="2:5" x14ac:dyDescent="0.3">
      <c r="B21" s="20" t="s">
        <v>19</v>
      </c>
      <c r="C21" s="20" t="s">
        <v>27</v>
      </c>
      <c r="D21" s="31">
        <v>4030</v>
      </c>
      <c r="E21" s="5">
        <v>13.3</v>
      </c>
    </row>
    <row r="22" spans="2:5" x14ac:dyDescent="0.3">
      <c r="B22" s="20" t="s">
        <v>20</v>
      </c>
      <c r="C22" s="20" t="s">
        <v>25</v>
      </c>
      <c r="D22" s="31">
        <v>2060</v>
      </c>
      <c r="E22" s="5">
        <v>14.2</v>
      </c>
    </row>
    <row r="23" spans="2:5" x14ac:dyDescent="0.3">
      <c r="B23" s="20" t="s">
        <v>21</v>
      </c>
      <c r="C23" s="20" t="s">
        <v>27</v>
      </c>
      <c r="D23" s="31">
        <v>2100</v>
      </c>
      <c r="E23" s="5">
        <v>17.3</v>
      </c>
    </row>
    <row r="24" spans="2:5" x14ac:dyDescent="0.3">
      <c r="B24" s="20" t="s">
        <v>22</v>
      </c>
      <c r="C24" s="20" t="s">
        <v>25</v>
      </c>
      <c r="D24" s="31">
        <v>3450</v>
      </c>
      <c r="E24" s="5">
        <v>11.4</v>
      </c>
    </row>
    <row r="25" spans="2:5" x14ac:dyDescent="0.3">
      <c r="B25" s="22" t="s">
        <v>24</v>
      </c>
      <c r="C25" s="22" t="s">
        <v>26</v>
      </c>
      <c r="D25" s="32">
        <v>3950</v>
      </c>
      <c r="E25" s="6">
        <v>16.2</v>
      </c>
    </row>
  </sheetData>
  <mergeCells count="1">
    <mergeCell ref="B11:G11"/>
  </mergeCells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"/>
  <sheetViews>
    <sheetView zoomScale="145" zoomScaleNormal="145" workbookViewId="0">
      <selection activeCell="E17" sqref="E17"/>
    </sheetView>
  </sheetViews>
  <sheetFormatPr defaultRowHeight="16.5" x14ac:dyDescent="0.3"/>
  <cols>
    <col min="1" max="1" width="1.625" customWidth="1"/>
    <col min="3" max="3" width="16.5" bestFit="1" customWidth="1"/>
    <col min="4" max="4" width="11" bestFit="1" customWidth="1"/>
    <col min="8" max="8" width="10.375" bestFit="1" customWidth="1"/>
  </cols>
  <sheetData>
    <row r="1" spans="2:8" ht="17.25" thickBot="1" x14ac:dyDescent="0.35"/>
    <row r="2" spans="2:8" ht="27.75" thickBot="1" x14ac:dyDescent="0.35">
      <c r="B2" s="26" t="s">
        <v>0</v>
      </c>
      <c r="C2" s="27" t="s">
        <v>1</v>
      </c>
      <c r="D2" s="27" t="s">
        <v>2</v>
      </c>
      <c r="E2" s="27" t="s">
        <v>3</v>
      </c>
      <c r="F2" s="28" t="s">
        <v>4</v>
      </c>
      <c r="G2" s="28" t="s">
        <v>5</v>
      </c>
      <c r="H2" s="27" t="s">
        <v>6</v>
      </c>
    </row>
    <row r="3" spans="2:8" x14ac:dyDescent="0.3">
      <c r="B3" s="17" t="s">
        <v>9</v>
      </c>
      <c r="C3" s="18" t="s">
        <v>17</v>
      </c>
      <c r="D3" s="18" t="s">
        <v>25</v>
      </c>
      <c r="E3" s="18" t="s">
        <v>28</v>
      </c>
      <c r="F3" s="30">
        <v>2870</v>
      </c>
      <c r="G3" s="3">
        <v>16.100000000000001</v>
      </c>
      <c r="H3" s="33">
        <v>26037</v>
      </c>
    </row>
    <row r="4" spans="2:8" x14ac:dyDescent="0.3">
      <c r="B4" s="19" t="s">
        <v>10</v>
      </c>
      <c r="C4" s="20" t="s">
        <v>18</v>
      </c>
      <c r="D4" s="20" t="s">
        <v>26</v>
      </c>
      <c r="E4" s="20" t="s">
        <v>29</v>
      </c>
      <c r="F4" s="31">
        <v>2650</v>
      </c>
      <c r="G4" s="5">
        <v>19.5</v>
      </c>
      <c r="H4" s="34">
        <v>9416</v>
      </c>
    </row>
    <row r="5" spans="2:8" x14ac:dyDescent="0.3">
      <c r="B5" s="19" t="s">
        <v>11</v>
      </c>
      <c r="C5" s="20" t="s">
        <v>19</v>
      </c>
      <c r="D5" s="20" t="s">
        <v>27</v>
      </c>
      <c r="E5" s="20" t="s">
        <v>30</v>
      </c>
      <c r="F5" s="31">
        <v>4030</v>
      </c>
      <c r="G5" s="5">
        <v>13.3</v>
      </c>
      <c r="H5" s="34">
        <v>133411</v>
      </c>
    </row>
    <row r="6" spans="2:8" x14ac:dyDescent="0.3">
      <c r="B6" s="19" t="s">
        <v>12</v>
      </c>
      <c r="C6" s="20" t="s">
        <v>20</v>
      </c>
      <c r="D6" s="20" t="s">
        <v>25</v>
      </c>
      <c r="E6" s="20" t="s">
        <v>31</v>
      </c>
      <c r="F6" s="31">
        <v>2060</v>
      </c>
      <c r="G6" s="5">
        <v>14.2</v>
      </c>
      <c r="H6" s="34">
        <v>96300</v>
      </c>
    </row>
    <row r="7" spans="2:8" x14ac:dyDescent="0.3">
      <c r="B7" s="19" t="s">
        <v>13</v>
      </c>
      <c r="C7" s="20" t="s">
        <v>21</v>
      </c>
      <c r="D7" s="20" t="s">
        <v>27</v>
      </c>
      <c r="E7" s="20" t="s">
        <v>32</v>
      </c>
      <c r="F7" s="31">
        <v>2100</v>
      </c>
      <c r="G7" s="5">
        <v>17.3</v>
      </c>
      <c r="H7" s="34">
        <v>97803</v>
      </c>
    </row>
    <row r="8" spans="2:8" x14ac:dyDescent="0.3">
      <c r="B8" s="19" t="s">
        <v>14</v>
      </c>
      <c r="C8" s="20" t="s">
        <v>22</v>
      </c>
      <c r="D8" s="20" t="s">
        <v>25</v>
      </c>
      <c r="E8" s="20" t="s">
        <v>29</v>
      </c>
      <c r="F8" s="31">
        <v>3450</v>
      </c>
      <c r="G8" s="5">
        <v>11.4</v>
      </c>
      <c r="H8" s="34">
        <v>71715</v>
      </c>
    </row>
    <row r="9" spans="2:8" x14ac:dyDescent="0.3">
      <c r="B9" s="19" t="s">
        <v>15</v>
      </c>
      <c r="C9" s="20" t="s">
        <v>23</v>
      </c>
      <c r="D9" s="20" t="s">
        <v>27</v>
      </c>
      <c r="E9" s="20" t="s">
        <v>28</v>
      </c>
      <c r="F9" s="31">
        <v>4660</v>
      </c>
      <c r="G9" s="5">
        <v>10.9</v>
      </c>
      <c r="H9" s="34">
        <v>7692</v>
      </c>
    </row>
    <row r="10" spans="2:8" x14ac:dyDescent="0.3">
      <c r="B10" s="21" t="s">
        <v>16</v>
      </c>
      <c r="C10" s="22" t="s">
        <v>24</v>
      </c>
      <c r="D10" s="22" t="s">
        <v>26</v>
      </c>
      <c r="E10" s="22" t="s">
        <v>28</v>
      </c>
      <c r="F10" s="32">
        <v>3950</v>
      </c>
      <c r="G10" s="6">
        <v>16.2</v>
      </c>
      <c r="H10" s="35">
        <v>117884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중고가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rm</dc:creator>
  <cp:lastModifiedBy>권능 주</cp:lastModifiedBy>
  <cp:revision>3</cp:revision>
  <dcterms:modified xsi:type="dcterms:W3CDTF">2026-08-07T06:38:18Z</dcterms:modified>
  <cp:version>10.105.304.56233</cp:version>
</cp:coreProperties>
</file>