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d5b4ebfd99f837/바탕 화면/04 실전모의고사/"/>
    </mc:Choice>
  </mc:AlternateContent>
  <xr:revisionPtr revIDLastSave="3" documentId="13_ncr:1_{12FCFF09-0854-42C5-AB8A-DF9A9FC7DE27}" xr6:coauthVersionLast="47" xr6:coauthVersionMax="47" xr10:uidLastSave="{340E0072-0774-4346-A7A8-B10748EFBD4B}"/>
  <bookViews>
    <workbookView xWindow="780" yWindow="780" windowWidth="18900" windowHeight="15240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'기본작업-3'!$A$14:$B$15</definedName>
    <definedName name="_xlnm.Extract" localSheetId="2">'기본작업-3'!$A$18:$C$18</definedName>
    <definedName name="농가인구">'기본작업-2'!$C$5:$C$14</definedName>
  </definedName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9" l="1"/>
  <c r="C36" i="9"/>
  <c r="G27" i="9"/>
  <c r="I4" i="9"/>
  <c r="I5" i="9"/>
  <c r="I6" i="9"/>
  <c r="I7" i="9"/>
  <c r="I8" i="9"/>
  <c r="I9" i="9"/>
  <c r="I10" i="9"/>
  <c r="I11" i="9"/>
  <c r="I12" i="9"/>
  <c r="I3" i="9"/>
  <c r="D4" i="9"/>
  <c r="D5" i="9"/>
  <c r="D6" i="9"/>
  <c r="D7" i="9"/>
  <c r="D8" i="9"/>
  <c r="D9" i="9"/>
  <c r="D10" i="9"/>
  <c r="D11" i="9"/>
  <c r="D12" i="9"/>
  <c r="D3" i="9"/>
  <c r="E5" i="7"/>
  <c r="E6" i="7"/>
  <c r="E7" i="7"/>
  <c r="E8" i="7"/>
  <c r="E9" i="7"/>
  <c r="E10" i="7"/>
  <c r="E11" i="7"/>
  <c r="E12" i="7"/>
  <c r="E4" i="7"/>
  <c r="G3" i="6"/>
  <c r="A15" i="3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<sst xmlns="http://schemas.openxmlformats.org/spreadsheetml/2006/main" count="340" uniqueCount="235">
  <si>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</si>
  <si>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</si>
  <si>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</si>
  <si>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</si>
  <si>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</si>
  <si>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</si>
  <si>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</si>
  <si>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</si>
  <si>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</si>
  <si>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</si>
  <si>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</si>
  <si>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</si>
  <si>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</si>
  <si>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</si>
  <si>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</si>
  <si>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</si>
  <si>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</si>
  <si>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</si>
  <si>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</si>
  <si>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</si>
  <si>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</si>
  <si>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</si>
  <si>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</si>
  <si>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</si>
  <si>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</si>
  <si>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</si>
  <si>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</si>
  <si>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</si>
  <si>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</si>
  <si>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</si>
  <si>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</si>
  <si>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</si>
  <si>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</si>
  <si>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</si>
  <si>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</si>
  <si>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</si>
  <si>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</si>
  <si>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</si>
  <si>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</si>
  <si>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</si>
  <si>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</si>
  <si>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</si>
  <si>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</si>
  <si>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</si>
  <si>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</si>
  <si>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</si>
  <si>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</si>
  <si>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</si>
  <si>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</si>
  <si>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</si>
  <si>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</si>
  <si>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</si>
  <si>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</si>
  <si>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</si>
  <si>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</si>
  <si>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</si>
  <si>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</si>
  <si>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</si>
  <si>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</si>
  <si>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</si>
  <si>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</si>
  <si>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</si>
  <si>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</si>
  <si>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</si>
  <si>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</si>
  <si>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</si>
  <si>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</si>
  <si>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</si>
  <si>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</si>
  <si>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</si>
  <si>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</si>
  <si>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</si>
  <si>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</si>
  <si>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</si>
  <si>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</si>
  <si>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</si>
  <si>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</si>
  <si>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</si>
  <si>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</si>
  <si>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</si>
  <si>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</si>
  <si>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</si>
  <si>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</si>
  <si>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</si>
  <si>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</si>
  <si>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</si>
  <si>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</si>
  <si>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</si>
  <si>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</si>
  <si>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</si>
  <si>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</si>
  <si>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</si>
  <si>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</si>
  <si>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</si>
  <si>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</si>
  <si>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</si>
  <si>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</si>
  <si>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</si>
  <si>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</si>
  <si>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</si>
  <si>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</si>
  <si>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</si>
  <si>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</si>
  <si>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</si>
  <si>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</si>
  <si>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</si>
  <si>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</si>
  <si>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</si>
  <si>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</si>
  <si>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</si>
  <si>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</si>
  <si>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</si>
  <si>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</si>
  <si>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</si>
  <si>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</si>
  <si>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</si>
  <si>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</si>
  <si>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</si>
  <si>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</si>
  <si>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</si>
  <si>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</si>
  <si>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</si>
  <si>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</si>
  <si>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</si>
  <si>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</si>
  <si>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</si>
  <si>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</si>
  <si>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</si>
  <si>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</si>
  <si>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</si>
  <si>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</si>
  <si>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</si>
  <si>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</si>
  <si>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</si>
  <si>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</si>
  <si>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</si>
  <si>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</si>
  <si>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</si>
  <si>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</si>
  <si>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</si>
  <si>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</si>
  <si>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</si>
  <si>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</si>
  <si>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</si>
  <si>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</si>
  <si>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</si>
  <si>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</si>
  <si>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</si>
  <si>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</si>
  <si>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</si>
  <si>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</si>
  <si>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</si>
  <si>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</si>
  <si>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</si>
  <si>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</si>
  <si>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</si>
  <si>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</si>
  <si>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</si>
  <si>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</si>
  <si>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</si>
  <si>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</si>
  <si>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</si>
  <si>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</si>
  <si>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</si>
  <si>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</si>
  <si>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</si>
  <si>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</si>
  <si>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</si>
  <si>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</si>
  <si>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</si>
  <si>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</si>
  <si>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</si>
  <si>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</si>
  <si>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</si>
  <si>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</si>
  <si>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</si>
  <si>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</si>
  <si>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</si>
  <si>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</si>
  <si>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</si>
  <si>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</si>
  <si>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</si>
  <si>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</si>
  <si>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</si>
  <si>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</si>
  <si>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</si>
  <si>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</si>
  <si>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</si>
  <si>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</si>
  <si>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</si>
  <si>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</si>
  <si>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</si>
  <si>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</si>
  <si>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</si>
  <si>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</si>
  <si>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</si>
  <si>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</si>
  <si>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</si>
  <si>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</si>
  <si>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</si>
  <si>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</si>
  <si>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</si>
  <si>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사원코드</t>
    <phoneticPr fontId="1" type="noConversion"/>
  </si>
  <si>
    <t>성명</t>
    <phoneticPr fontId="1" type="noConversion"/>
  </si>
  <si>
    <t>소속팀</t>
    <phoneticPr fontId="1" type="noConversion"/>
  </si>
  <si>
    <t>P550</t>
    <phoneticPr fontId="1" type="noConversion"/>
  </si>
  <si>
    <t>P800</t>
    <phoneticPr fontId="1" type="noConversion"/>
  </si>
  <si>
    <t>총매출액</t>
    <phoneticPr fontId="1" type="noConversion"/>
  </si>
  <si>
    <t>영업A팀</t>
    <phoneticPr fontId="1" type="noConversion"/>
  </si>
  <si>
    <t>영업B팀</t>
    <phoneticPr fontId="1" type="noConversion"/>
  </si>
  <si>
    <t>영업C팀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</si>
  <si>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</si>
  <si>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</si>
  <si>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</si>
  <si>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</si>
  <si>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</si>
  <si>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</si>
  <si>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</si>
  <si>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</si>
  <si>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</si>
  <si>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</si>
  <si>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</si>
  <si>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</si>
  <si>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年度別 농가인구 변동현황</t>
    <phoneticPr fontId="1" type="noConversion"/>
  </si>
  <si>
    <t>품명</t>
    <phoneticPr fontId="1" type="noConversion"/>
  </si>
  <si>
    <t>매입량</t>
    <phoneticPr fontId="1" type="noConversion"/>
  </si>
  <si>
    <t>&gt;=1300</t>
    <phoneticPr fontId="1" type="noConversion"/>
  </si>
  <si>
    <t>매출이익</t>
    <phoneticPr fontId="1" type="noConversion"/>
  </si>
  <si>
    <t>제품명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</si>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</sst>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8" formatCode="0_ "/>
    <numFmt numFmtId="179" formatCode="0.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9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9" fontId="0" fillId="0" borderId="4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6-4CF7-8A2D-3310970B7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8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9</xdr:row>
      <xdr:rowOff>0</xdr:rowOff>
    </xdr:from>
    <xdr:to>
      <xdr:col>8</xdr:col>
      <xdr:colOff>0</xdr:colOff>
      <xdr:row>12</xdr:row>
      <xdr:rowOff>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2A49D7B5-28A5-0F08-24D2-AF4E76004145}"/>
            </a:ext>
          </a:extLst>
        </xdr:cNvPr>
        <xdr:cNvSpPr/>
      </xdr:nvSpPr>
      <xdr:spPr>
        <a:xfrm>
          <a:off x="4114800" y="1933575"/>
          <a:ext cx="1371600" cy="6286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다정" refreshedDate="46200.545215509257" createdVersion="8" refreshedVersion="8" minRefreshableVersion="3" recordCount="9" xr:uid="{44438DDC-46EA-44B5-BDAE-EEDC0A8FCA92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D7E382-12C3-4D9C-9C6B-EEC4BBCE53E4}" name="피벗 테이블1" cacheId="1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1" numFmtId="178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9" sqref="B9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202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 s="1" t="s">
        <v>217</v>
      </c>
      <c r="B4" s="1" t="s">
        <v>211</v>
      </c>
      <c r="C4" s="1" t="s">
        <v>208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218</v>
      </c>
      <c r="B5" s="1" t="s">
        <v>212</v>
      </c>
      <c r="C5" s="1" t="s">
        <v>209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219</v>
      </c>
      <c r="B6" s="1" t="s">
        <v>213</v>
      </c>
      <c r="C6" s="1" t="s">
        <v>210</v>
      </c>
      <c r="D6" s="2">
        <v>9600</v>
      </c>
      <c r="E6" s="2">
        <v>8000</v>
      </c>
      <c r="F6" s="2">
        <v>24400</v>
      </c>
    </row>
    <row r="7" spans="1:6" x14ac:dyDescent="0.3">
      <c r="A7" s="1" t="s">
        <v>220</v>
      </c>
      <c r="B7" s="1" t="s">
        <v>214</v>
      </c>
      <c r="C7" s="1" t="s">
        <v>208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221</v>
      </c>
      <c r="B8" s="1" t="s">
        <v>215</v>
      </c>
      <c r="C8" s="1" t="s">
        <v>210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222</v>
      </c>
      <c r="B9" s="1" t="s">
        <v>216</v>
      </c>
      <c r="C9" s="1" t="s">
        <v>210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tabSelected="1" workbookViewId="0">
      <selection activeCell="I16" sqref="I16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22" t="s">
        <v>223</v>
      </c>
      <c r="B1" s="22"/>
      <c r="C1" s="22"/>
      <c r="D1" s="22"/>
      <c r="E1" s="22"/>
      <c r="F1" s="22"/>
    </row>
    <row r="3" spans="1:6" x14ac:dyDescent="0.3">
      <c r="A3" s="23" t="s">
        <v>56</v>
      </c>
      <c r="B3" s="23" t="s">
        <v>57</v>
      </c>
      <c r="C3" s="23" t="s">
        <v>58</v>
      </c>
      <c r="D3" s="23"/>
      <c r="E3" s="23"/>
      <c r="F3" s="23" t="s">
        <v>59</v>
      </c>
    </row>
    <row r="4" spans="1:6" x14ac:dyDescent="0.3">
      <c r="A4" s="23"/>
      <c r="B4" s="23"/>
      <c r="C4" s="12" t="s">
        <v>60</v>
      </c>
      <c r="D4" s="12" t="s">
        <v>61</v>
      </c>
      <c r="E4" s="12" t="s">
        <v>62</v>
      </c>
      <c r="F4" s="23"/>
    </row>
    <row r="5" spans="1:6" x14ac:dyDescent="0.3">
      <c r="A5" s="13">
        <v>2014</v>
      </c>
      <c r="B5" s="14">
        <v>43268</v>
      </c>
      <c r="C5" s="14">
        <v>6068</v>
      </c>
      <c r="D5" s="29">
        <v>14.2</v>
      </c>
      <c r="E5" s="29">
        <v>-8.9</v>
      </c>
      <c r="F5" s="13">
        <v>3.56</v>
      </c>
    </row>
    <row r="6" spans="1:6" x14ac:dyDescent="0.3">
      <c r="A6" s="13">
        <v>2015</v>
      </c>
      <c r="B6" s="14">
        <v>43663</v>
      </c>
      <c r="C6" s="14">
        <v>5707</v>
      </c>
      <c r="D6" s="29">
        <v>13.1</v>
      </c>
      <c r="E6" s="29">
        <v>-5.9</v>
      </c>
      <c r="F6" s="13">
        <v>3.48</v>
      </c>
    </row>
    <row r="7" spans="1:6" x14ac:dyDescent="0.3">
      <c r="A7" s="13">
        <v>2016</v>
      </c>
      <c r="B7" s="14">
        <v>44056</v>
      </c>
      <c r="C7" s="14">
        <v>5407</v>
      </c>
      <c r="D7" s="29">
        <v>12.3</v>
      </c>
      <c r="E7" s="29">
        <v>-5.3</v>
      </c>
      <c r="F7" s="13">
        <v>3.41</v>
      </c>
    </row>
    <row r="8" spans="1:6" x14ac:dyDescent="0.3">
      <c r="A8" s="13">
        <v>2017</v>
      </c>
      <c r="B8" s="14">
        <v>44453</v>
      </c>
      <c r="C8" s="14">
        <v>5167</v>
      </c>
      <c r="D8" s="29">
        <v>11.6</v>
      </c>
      <c r="E8" s="29">
        <v>-4.4000000000000004</v>
      </c>
      <c r="F8" s="13">
        <v>3.32</v>
      </c>
    </row>
    <row r="9" spans="1:6" x14ac:dyDescent="0.3">
      <c r="A9" s="13">
        <v>2018</v>
      </c>
      <c r="B9" s="14">
        <v>45093</v>
      </c>
      <c r="C9" s="14">
        <v>4851</v>
      </c>
      <c r="D9" s="29">
        <v>10.9</v>
      </c>
      <c r="E9" s="29">
        <v>-6.1</v>
      </c>
      <c r="F9" s="13">
        <v>3.23</v>
      </c>
    </row>
    <row r="10" spans="1:6" x14ac:dyDescent="0.3">
      <c r="A10" s="13">
        <v>2019</v>
      </c>
      <c r="B10" s="14">
        <v>45545</v>
      </c>
      <c r="C10" s="14">
        <v>4692</v>
      </c>
      <c r="D10" s="29">
        <v>10.3</v>
      </c>
      <c r="E10" s="29">
        <v>-3.3</v>
      </c>
      <c r="F10" s="13">
        <v>3.17</v>
      </c>
    </row>
    <row r="11" spans="1:6" x14ac:dyDescent="0.3">
      <c r="A11" s="13">
        <v>2020</v>
      </c>
      <c r="B11" s="14">
        <v>45991</v>
      </c>
      <c r="C11" s="14">
        <v>4468</v>
      </c>
      <c r="D11" s="29">
        <v>9.6999999999999993</v>
      </c>
      <c r="E11" s="29">
        <v>-4.8</v>
      </c>
      <c r="F11" s="13">
        <v>3.12</v>
      </c>
    </row>
    <row r="12" spans="1:6" x14ac:dyDescent="0.3">
      <c r="A12" s="13">
        <v>2021</v>
      </c>
      <c r="B12" s="14">
        <v>46430</v>
      </c>
      <c r="C12" s="14">
        <v>4400</v>
      </c>
      <c r="D12" s="29">
        <v>9.5</v>
      </c>
      <c r="E12" s="29">
        <v>-1.5</v>
      </c>
      <c r="F12" s="13">
        <v>3.11</v>
      </c>
    </row>
    <row r="13" spans="1:6" x14ac:dyDescent="0.3">
      <c r="A13" s="13">
        <v>2022</v>
      </c>
      <c r="B13" s="14">
        <v>46858</v>
      </c>
      <c r="C13" s="14">
        <v>4210</v>
      </c>
      <c r="D13" s="29">
        <v>9.1999999999999993</v>
      </c>
      <c r="E13" s="29">
        <v>-4.3</v>
      </c>
      <c r="F13" s="13">
        <v>3.05</v>
      </c>
    </row>
    <row r="14" spans="1:6" x14ac:dyDescent="0.3">
      <c r="A14" s="13">
        <v>2023</v>
      </c>
      <c r="B14" s="14">
        <v>47275</v>
      </c>
      <c r="C14" s="14">
        <v>4032</v>
      </c>
      <c r="D14" s="29">
        <v>8.6999999999999993</v>
      </c>
      <c r="E14" s="29">
        <v>-4.2</v>
      </c>
      <c r="F14" s="13">
        <v>2.91</v>
      </c>
    </row>
  </sheetData>
  <mergeCells count="5">
    <mergeCell ref="A1:F1"/>
    <mergeCell ref="F3:F4"/>
    <mergeCell ref="B3:B4"/>
    <mergeCell ref="A3:A4"/>
    <mergeCell ref="C3:E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1"/>
  <sheetViews>
    <sheetView workbookViewId="0">
      <selection activeCell="A22" sqref="A22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21" t="s">
        <v>63</v>
      </c>
      <c r="B1" s="21"/>
      <c r="C1" s="21"/>
      <c r="D1" s="21"/>
      <c r="E1" s="21"/>
      <c r="F1" s="21"/>
      <c r="G1" s="21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1" t="s">
        <v>228</v>
      </c>
      <c r="B14" s="1" t="s">
        <v>225</v>
      </c>
    </row>
    <row r="15" spans="1:7" x14ac:dyDescent="0.3">
      <c r="A15" s="1" t="b">
        <f>RIGHT(B4,1)="트"</f>
        <v>1</v>
      </c>
      <c r="B15" s="1"/>
    </row>
    <row r="16" spans="1:7" x14ac:dyDescent="0.3">
      <c r="B16" s="1" t="s">
        <v>226</v>
      </c>
    </row>
    <row r="18" spans="1:7" x14ac:dyDescent="0.3">
      <c r="A18" s="1" t="s">
        <v>224</v>
      </c>
      <c r="B18" s="1" t="s">
        <v>225</v>
      </c>
      <c r="C18" s="1" t="s">
        <v>227</v>
      </c>
      <c r="D18" s="1"/>
      <c r="E18" s="1"/>
      <c r="F18" s="1"/>
      <c r="G18" s="1"/>
    </row>
    <row r="19" spans="1:7" x14ac:dyDescent="0.3">
      <c r="A19" s="5" t="s">
        <v>72</v>
      </c>
      <c r="B19" s="6">
        <v>1200</v>
      </c>
      <c r="C19" s="6">
        <v>650000</v>
      </c>
    </row>
    <row r="20" spans="1:7" x14ac:dyDescent="0.3">
      <c r="A20" s="5" t="s">
        <v>77</v>
      </c>
      <c r="B20" s="6">
        <v>1000</v>
      </c>
      <c r="C20" s="6">
        <v>525000</v>
      </c>
    </row>
    <row r="21" spans="1:7" x14ac:dyDescent="0.3">
      <c r="A21" s="5" t="s">
        <v>81</v>
      </c>
      <c r="B21" s="6">
        <v>1200</v>
      </c>
      <c r="C21" s="6">
        <v>550000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K36"/>
  <sheetViews>
    <sheetView topLeftCell="A13" workbookViewId="0">
      <selection activeCell="G35" sqref="G35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3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9" x14ac:dyDescent="0.3">
      <c r="A3" s="5" t="s">
        <v>185</v>
      </c>
      <c r="B3" s="11">
        <v>45846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</row>
    <row r="4" spans="1:9" x14ac:dyDescent="0.3">
      <c r="A4" s="5" t="s">
        <v>186</v>
      </c>
      <c r="B4" s="11">
        <v>45880</v>
      </c>
      <c r="C4" s="6">
        <v>65200</v>
      </c>
      <c r="D4" s="5" t="str">
        <f t="shared" ref="D4:D12" si="0"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1">CHOOSE(RIGHT(F4,1),"총무부","관리부","영업부","생산부")</f>
        <v>생산부</v>
      </c>
    </row>
    <row r="5" spans="1:9" x14ac:dyDescent="0.3">
      <c r="A5" s="5" t="s">
        <v>187</v>
      </c>
      <c r="B5" s="11">
        <v>45893</v>
      </c>
      <c r="C5" s="6">
        <v>53600</v>
      </c>
      <c r="D5" s="5" t="str">
        <f t="shared" si="0"/>
        <v>신제품</v>
      </c>
      <c r="F5" s="5" t="s">
        <v>160</v>
      </c>
      <c r="G5" s="5" t="s">
        <v>161</v>
      </c>
      <c r="H5" s="5" t="s">
        <v>162</v>
      </c>
      <c r="I5" s="5" t="str">
        <f t="shared" si="1"/>
        <v>총무부</v>
      </c>
    </row>
    <row r="6" spans="1:9" x14ac:dyDescent="0.3">
      <c r="A6" s="5" t="s">
        <v>188</v>
      </c>
      <c r="B6" s="11">
        <v>45903</v>
      </c>
      <c r="C6" s="6">
        <v>39000</v>
      </c>
      <c r="D6" s="5" t="str">
        <f t="shared" si="0"/>
        <v/>
      </c>
      <c r="F6" s="5" t="s">
        <v>163</v>
      </c>
      <c r="G6" s="5" t="s">
        <v>164</v>
      </c>
      <c r="H6" s="5" t="s">
        <v>162</v>
      </c>
      <c r="I6" s="5" t="str">
        <f t="shared" si="1"/>
        <v>생산부</v>
      </c>
    </row>
    <row r="7" spans="1:9" x14ac:dyDescent="0.3">
      <c r="A7" s="5" t="s">
        <v>189</v>
      </c>
      <c r="B7" s="11">
        <v>45919</v>
      </c>
      <c r="C7" s="6">
        <v>62000</v>
      </c>
      <c r="D7" s="5" t="str">
        <f t="shared" si="0"/>
        <v/>
      </c>
      <c r="F7" s="5" t="s">
        <v>165</v>
      </c>
      <c r="G7" s="5" t="s">
        <v>166</v>
      </c>
      <c r="H7" s="5" t="s">
        <v>157</v>
      </c>
      <c r="I7" s="5" t="str">
        <f t="shared" si="1"/>
        <v>관리부</v>
      </c>
    </row>
    <row r="8" spans="1:9" x14ac:dyDescent="0.3">
      <c r="A8" s="5" t="s">
        <v>190</v>
      </c>
      <c r="B8" s="11">
        <v>45930</v>
      </c>
      <c r="C8" s="6">
        <v>55400</v>
      </c>
      <c r="D8" s="5" t="str">
        <f t="shared" si="0"/>
        <v/>
      </c>
      <c r="F8" s="5" t="s">
        <v>167</v>
      </c>
      <c r="G8" s="5" t="s">
        <v>168</v>
      </c>
      <c r="H8" s="5" t="s">
        <v>169</v>
      </c>
      <c r="I8" s="5" t="str">
        <f t="shared" si="1"/>
        <v>관리부</v>
      </c>
    </row>
    <row r="9" spans="1:9" x14ac:dyDescent="0.3">
      <c r="A9" s="5" t="s">
        <v>191</v>
      </c>
      <c r="B9" s="11">
        <v>45937</v>
      </c>
      <c r="C9" s="6">
        <v>72000</v>
      </c>
      <c r="D9" s="5" t="str">
        <f t="shared" si="0"/>
        <v>신제품</v>
      </c>
      <c r="F9" s="5" t="s">
        <v>170</v>
      </c>
      <c r="G9" s="5" t="s">
        <v>171</v>
      </c>
      <c r="H9" s="5" t="s">
        <v>162</v>
      </c>
      <c r="I9" s="5" t="str">
        <f t="shared" si="1"/>
        <v>영업부</v>
      </c>
    </row>
    <row r="10" spans="1:9" x14ac:dyDescent="0.3">
      <c r="A10" s="5" t="s">
        <v>192</v>
      </c>
      <c r="B10" s="11">
        <v>45956</v>
      </c>
      <c r="C10" s="6">
        <v>48600</v>
      </c>
      <c r="D10" s="5" t="str">
        <f t="shared" si="0"/>
        <v>신제품</v>
      </c>
      <c r="F10" s="5" t="s">
        <v>172</v>
      </c>
      <c r="G10" s="5" t="s">
        <v>173</v>
      </c>
      <c r="H10" s="5" t="s">
        <v>169</v>
      </c>
      <c r="I10" s="5" t="str">
        <f t="shared" si="1"/>
        <v>총무부</v>
      </c>
    </row>
    <row r="11" spans="1:9" x14ac:dyDescent="0.3">
      <c r="A11" s="5" t="s">
        <v>193</v>
      </c>
      <c r="B11" s="11">
        <v>45973</v>
      </c>
      <c r="C11" s="6">
        <v>56000</v>
      </c>
      <c r="D11" s="5" t="str">
        <f t="shared" si="0"/>
        <v/>
      </c>
      <c r="F11" s="5" t="s">
        <v>174</v>
      </c>
      <c r="G11" s="5" t="s">
        <v>175</v>
      </c>
      <c r="H11" s="5" t="s">
        <v>176</v>
      </c>
      <c r="I11" s="5" t="str">
        <f t="shared" si="1"/>
        <v>생산부</v>
      </c>
    </row>
    <row r="12" spans="1:9" x14ac:dyDescent="0.3">
      <c r="A12" s="5" t="s">
        <v>194</v>
      </c>
      <c r="B12" s="11">
        <v>45986</v>
      </c>
      <c r="C12" s="6">
        <v>47900</v>
      </c>
      <c r="D12" s="5" t="str">
        <f t="shared" si="0"/>
        <v/>
      </c>
      <c r="F12" s="5" t="s">
        <v>177</v>
      </c>
      <c r="G12" s="5" t="s">
        <v>178</v>
      </c>
      <c r="H12" s="5" t="s">
        <v>179</v>
      </c>
      <c r="I12" s="5" t="str">
        <f t="shared" si="1"/>
        <v>영업부</v>
      </c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9" x14ac:dyDescent="0.3">
      <c r="A16" s="5">
        <v>152001</v>
      </c>
      <c r="B16" s="5" t="s">
        <v>14</v>
      </c>
      <c r="C16" s="5">
        <v>12.5</v>
      </c>
      <c r="D16" s="5"/>
      <c r="F16" s="5" t="s">
        <v>22</v>
      </c>
      <c r="G16" s="7">
        <v>42527</v>
      </c>
      <c r="H16" s="5" t="s">
        <v>197</v>
      </c>
      <c r="I16" s="5">
        <v>73</v>
      </c>
    </row>
    <row r="17" spans="1:11" x14ac:dyDescent="0.3">
      <c r="A17" s="5">
        <v>152002</v>
      </c>
      <c r="B17" s="5" t="s">
        <v>6</v>
      </c>
      <c r="C17" s="5">
        <v>12.4</v>
      </c>
      <c r="D17" s="5"/>
      <c r="F17" s="5" t="s">
        <v>23</v>
      </c>
      <c r="G17" s="7">
        <v>43556</v>
      </c>
      <c r="H17" s="5" t="s">
        <v>197</v>
      </c>
      <c r="I17" s="5">
        <v>68</v>
      </c>
    </row>
    <row r="18" spans="1:11" x14ac:dyDescent="0.3">
      <c r="A18" s="5">
        <v>152003</v>
      </c>
      <c r="B18" s="5" t="s">
        <v>4</v>
      </c>
      <c r="C18" s="5">
        <v>12.9</v>
      </c>
      <c r="D18" s="5"/>
      <c r="F18" s="5" t="s">
        <v>24</v>
      </c>
      <c r="G18" s="7">
        <v>40669</v>
      </c>
      <c r="H18" s="5" t="s">
        <v>198</v>
      </c>
      <c r="I18" s="5">
        <v>98</v>
      </c>
    </row>
    <row r="19" spans="1:11" x14ac:dyDescent="0.3">
      <c r="A19" s="5">
        <v>152004</v>
      </c>
      <c r="B19" s="5" t="s">
        <v>7</v>
      </c>
      <c r="C19" s="5">
        <v>12.5</v>
      </c>
      <c r="D19" s="5"/>
      <c r="F19" s="5" t="s">
        <v>25</v>
      </c>
      <c r="G19" s="7">
        <v>40483</v>
      </c>
      <c r="H19" s="5" t="s">
        <v>198</v>
      </c>
      <c r="I19" s="5">
        <v>65</v>
      </c>
      <c r="K19" s="20"/>
    </row>
    <row r="20" spans="1:11" x14ac:dyDescent="0.3">
      <c r="A20" s="5">
        <v>152005</v>
      </c>
      <c r="B20" s="5" t="s">
        <v>5</v>
      </c>
      <c r="C20" s="5">
        <v>11.8</v>
      </c>
      <c r="D20" s="5"/>
      <c r="F20" s="5" t="s">
        <v>26</v>
      </c>
      <c r="G20" s="7">
        <v>43101</v>
      </c>
      <c r="H20" s="5" t="s">
        <v>199</v>
      </c>
      <c r="I20" s="5">
        <v>69</v>
      </c>
    </row>
    <row r="21" spans="1:11" x14ac:dyDescent="0.3">
      <c r="A21" s="5">
        <v>152006</v>
      </c>
      <c r="B21" s="5" t="s">
        <v>15</v>
      </c>
      <c r="C21" s="5">
        <v>12.3</v>
      </c>
      <c r="D21" s="5"/>
      <c r="F21" s="5" t="s">
        <v>27</v>
      </c>
      <c r="G21" s="7">
        <v>38513</v>
      </c>
      <c r="H21" s="5" t="s">
        <v>199</v>
      </c>
      <c r="I21" s="5">
        <v>80</v>
      </c>
    </row>
    <row r="22" spans="1:11" x14ac:dyDescent="0.3">
      <c r="A22" s="5">
        <v>152007</v>
      </c>
      <c r="B22" s="5" t="s">
        <v>16</v>
      </c>
      <c r="C22" s="5">
        <v>12.8</v>
      </c>
      <c r="D22" s="5"/>
      <c r="F22" s="5" t="s">
        <v>28</v>
      </c>
      <c r="G22" s="7">
        <v>41528</v>
      </c>
      <c r="H22" s="5" t="s">
        <v>199</v>
      </c>
      <c r="I22" s="5">
        <v>86</v>
      </c>
    </row>
    <row r="23" spans="1:11" x14ac:dyDescent="0.3">
      <c r="A23" s="5">
        <v>152008</v>
      </c>
      <c r="B23" s="5" t="s">
        <v>17</v>
      </c>
      <c r="C23" s="5">
        <v>12.1</v>
      </c>
      <c r="D23" s="5"/>
      <c r="F23" s="5" t="s">
        <v>29</v>
      </c>
      <c r="G23" s="7">
        <v>40339</v>
      </c>
      <c r="H23" s="5" t="s">
        <v>200</v>
      </c>
      <c r="I23" s="5">
        <v>70</v>
      </c>
    </row>
    <row r="24" spans="1:11" x14ac:dyDescent="0.3">
      <c r="F24" s="5" t="s">
        <v>30</v>
      </c>
      <c r="G24" s="7">
        <v>39574</v>
      </c>
      <c r="H24" s="5" t="s">
        <v>200</v>
      </c>
      <c r="I24" s="5">
        <v>93</v>
      </c>
    </row>
    <row r="25" spans="1:11" x14ac:dyDescent="0.3">
      <c r="A25" s="3" t="s">
        <v>31</v>
      </c>
      <c r="B25" s="4" t="s">
        <v>32</v>
      </c>
    </row>
    <row r="26" spans="1:11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24" t="s">
        <v>201</v>
      </c>
      <c r="H26" s="24"/>
      <c r="I26" s="24"/>
    </row>
    <row r="27" spans="1:11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25">
        <f>COUNTIF($I$16:$I$24,"&gt;=80")/COUNT($I$16:$I$24)</f>
        <v>0.44444444444444442</v>
      </c>
      <c r="H27" s="25"/>
      <c r="I27" s="25"/>
    </row>
    <row r="28" spans="1:11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11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11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11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11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5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</row>
    <row r="34" spans="1:5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5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</row>
    <row r="36" spans="1:5" x14ac:dyDescent="0.3">
      <c r="A36" s="26" t="s">
        <v>55</v>
      </c>
      <c r="B36" s="27"/>
      <c r="C36" s="5">
        <f>TRUNC(SUMIF($E$27:$E$35,"합격",C27:C35)/COUNTIF($E$27:$E$35,"합격"),0)</f>
        <v>76</v>
      </c>
      <c r="D36" s="5">
        <f>TRUNC(SUMIF($E$27:$E$35,"합격",D27:D35)/COUNTIF($E$27:$E$35,"합격"),0)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workbookViewId="0">
      <selection activeCell="I21" sqref="I21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9.125" bestFit="1" customWidth="1"/>
    <col min="6" max="7" width="10.25" bestFit="1" customWidth="1"/>
  </cols>
  <sheetData>
    <row r="1" spans="1:7" ht="20.25" x14ac:dyDescent="0.3">
      <c r="A1" s="21" t="s">
        <v>83</v>
      </c>
      <c r="B1" s="21"/>
      <c r="C1" s="21"/>
      <c r="D1" s="21"/>
      <c r="E1" s="21"/>
      <c r="F1" s="21"/>
      <c r="G1" s="21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15" t="s">
        <v>0</v>
      </c>
      <c r="B15" t="s">
        <v>229</v>
      </c>
    </row>
    <row r="17" spans="1:7" x14ac:dyDescent="0.3">
      <c r="A17" s="15" t="s">
        <v>233</v>
      </c>
      <c r="B17" s="15" t="s">
        <v>232</v>
      </c>
    </row>
    <row r="18" spans="1:7" x14ac:dyDescent="0.3">
      <c r="A18" s="15" t="s">
        <v>230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231</v>
      </c>
    </row>
    <row r="19" spans="1:7" x14ac:dyDescent="0.3">
      <c r="A19" s="16" t="s">
        <v>15</v>
      </c>
      <c r="B19" s="17" t="s">
        <v>234</v>
      </c>
      <c r="C19" s="17" t="s">
        <v>234</v>
      </c>
      <c r="D19" s="17">
        <v>595000</v>
      </c>
      <c r="E19" s="17" t="s">
        <v>234</v>
      </c>
      <c r="F19" s="17" t="s">
        <v>234</v>
      </c>
      <c r="G19" s="17">
        <v>595000</v>
      </c>
    </row>
    <row r="20" spans="1:7" x14ac:dyDescent="0.3">
      <c r="A20" s="16" t="s">
        <v>5</v>
      </c>
      <c r="B20" s="17">
        <v>305000</v>
      </c>
      <c r="C20" s="17" t="s">
        <v>234</v>
      </c>
      <c r="D20" s="17" t="s">
        <v>234</v>
      </c>
      <c r="E20" s="17" t="s">
        <v>234</v>
      </c>
      <c r="F20" s="17" t="s">
        <v>234</v>
      </c>
      <c r="G20" s="17">
        <v>305000</v>
      </c>
    </row>
    <row r="21" spans="1:7" x14ac:dyDescent="0.3">
      <c r="A21" s="16" t="s">
        <v>91</v>
      </c>
      <c r="B21" s="17">
        <v>290000</v>
      </c>
      <c r="C21" s="17" t="s">
        <v>234</v>
      </c>
      <c r="D21" s="17" t="s">
        <v>234</v>
      </c>
      <c r="E21" s="17" t="s">
        <v>234</v>
      </c>
      <c r="F21" s="17" t="s">
        <v>234</v>
      </c>
      <c r="G21" s="17">
        <v>290000</v>
      </c>
    </row>
    <row r="22" spans="1:7" x14ac:dyDescent="0.3">
      <c r="A22" s="16" t="s">
        <v>99</v>
      </c>
      <c r="B22" s="17">
        <v>325000</v>
      </c>
      <c r="C22" s="17" t="s">
        <v>234</v>
      </c>
      <c r="D22" s="17" t="s">
        <v>234</v>
      </c>
      <c r="E22" s="17" t="s">
        <v>234</v>
      </c>
      <c r="F22" s="17" t="s">
        <v>234</v>
      </c>
      <c r="G22" s="17">
        <v>325000</v>
      </c>
    </row>
    <row r="23" spans="1:7" x14ac:dyDescent="0.3">
      <c r="A23" s="16" t="s">
        <v>104</v>
      </c>
      <c r="B23" s="17" t="s">
        <v>234</v>
      </c>
      <c r="C23" s="17">
        <v>480000</v>
      </c>
      <c r="D23" s="17" t="s">
        <v>234</v>
      </c>
      <c r="E23" s="17" t="s">
        <v>234</v>
      </c>
      <c r="F23" s="17" t="s">
        <v>234</v>
      </c>
      <c r="G23" s="17">
        <v>480000</v>
      </c>
    </row>
    <row r="24" spans="1:7" x14ac:dyDescent="0.3">
      <c r="A24" s="16" t="s">
        <v>7</v>
      </c>
      <c r="B24" s="17" t="s">
        <v>234</v>
      </c>
      <c r="C24" s="17">
        <v>480000</v>
      </c>
      <c r="D24" s="17" t="s">
        <v>234</v>
      </c>
      <c r="E24" s="17" t="s">
        <v>234</v>
      </c>
      <c r="F24" s="17" t="s">
        <v>234</v>
      </c>
      <c r="G24" s="17">
        <v>480000</v>
      </c>
    </row>
    <row r="25" spans="1:7" x14ac:dyDescent="0.3">
      <c r="A25" s="16" t="s">
        <v>108</v>
      </c>
      <c r="B25" s="17" t="s">
        <v>234</v>
      </c>
      <c r="C25" s="17" t="s">
        <v>234</v>
      </c>
      <c r="D25" s="17" t="s">
        <v>234</v>
      </c>
      <c r="E25" s="17">
        <v>730000</v>
      </c>
      <c r="F25" s="17" t="s">
        <v>234</v>
      </c>
      <c r="G25" s="17">
        <v>730000</v>
      </c>
    </row>
    <row r="26" spans="1:7" x14ac:dyDescent="0.3">
      <c r="A26" s="16" t="s">
        <v>101</v>
      </c>
      <c r="B26" s="17" t="s">
        <v>234</v>
      </c>
      <c r="C26" s="17" t="s">
        <v>234</v>
      </c>
      <c r="D26" s="17" t="s">
        <v>234</v>
      </c>
      <c r="E26" s="17" t="s">
        <v>234</v>
      </c>
      <c r="F26" s="17">
        <v>1000000</v>
      </c>
      <c r="G26" s="17">
        <v>1000000</v>
      </c>
    </row>
    <row r="27" spans="1:7" x14ac:dyDescent="0.3">
      <c r="A27" s="16" t="s">
        <v>106</v>
      </c>
      <c r="B27" s="17" t="s">
        <v>234</v>
      </c>
      <c r="C27" s="17">
        <v>465000</v>
      </c>
      <c r="D27" s="17" t="s">
        <v>234</v>
      </c>
      <c r="E27" s="17" t="s">
        <v>234</v>
      </c>
      <c r="F27" s="17" t="s">
        <v>234</v>
      </c>
      <c r="G27" s="17">
        <v>465000</v>
      </c>
    </row>
    <row r="28" spans="1:7" x14ac:dyDescent="0.3">
      <c r="A28" s="16" t="s">
        <v>231</v>
      </c>
      <c r="B28" s="17">
        <v>325000</v>
      </c>
      <c r="C28" s="17">
        <v>480000</v>
      </c>
      <c r="D28" s="17">
        <v>595000</v>
      </c>
      <c r="E28" s="17">
        <v>730000</v>
      </c>
      <c r="F28" s="17">
        <v>1000000</v>
      </c>
      <c r="G28" s="17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I7" sqref="I7"/>
    </sheetView>
  </sheetViews>
  <sheetFormatPr defaultRowHeight="16.5" x14ac:dyDescent="0.3"/>
  <sheetData>
    <row r="1" spans="1:7" x14ac:dyDescent="0.3">
      <c r="A1" s="28" t="s">
        <v>63</v>
      </c>
      <c r="B1" s="28"/>
      <c r="C1" s="28"/>
      <c r="D1" s="28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/>
      <c r="G3" s="9">
        <f>C4/B4</f>
        <v>0.41632653061224489</v>
      </c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>
        <f t="dataTable" ref="G4:G8" dt2D="0" dtr="0" r1="C4"/>
        <v>0.40816326530612246</v>
      </c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>
        <v>0.48979591836734693</v>
      </c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>
        <v>0.5714285714285714</v>
      </c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>
        <v>0.65306122448979587</v>
      </c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>
        <v>0.73469387755102045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I18" sqref="I18"/>
    </sheetView>
  </sheetViews>
  <sheetFormatPr defaultRowHeight="16.5" x14ac:dyDescent="0.3"/>
  <sheetData>
    <row r="1" spans="1:5" ht="20.25" x14ac:dyDescent="0.3">
      <c r="A1" s="21" t="s">
        <v>119</v>
      </c>
      <c r="B1" s="21"/>
      <c r="C1" s="21"/>
      <c r="D1" s="21"/>
      <c r="E1" s="21"/>
    </row>
    <row r="3" spans="1:5" x14ac:dyDescent="0.3">
      <c r="A3" s="5" t="s">
        <v>120</v>
      </c>
      <c r="B3" s="18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19" t="s">
        <v>126</v>
      </c>
      <c r="C4" s="6">
        <v>20400</v>
      </c>
      <c r="D4" s="6">
        <v>9600</v>
      </c>
      <c r="E4" s="6">
        <f>C4+D4</f>
        <v>30000</v>
      </c>
    </row>
    <row r="5" spans="1:5" x14ac:dyDescent="0.3">
      <c r="A5" s="5" t="s">
        <v>127</v>
      </c>
      <c r="B5" s="19" t="s">
        <v>128</v>
      </c>
      <c r="C5" s="6">
        <v>12000</v>
      </c>
      <c r="D5" s="6">
        <v>3600</v>
      </c>
      <c r="E5" s="6">
        <f t="shared" ref="E5:E12" si="0">C5+D5</f>
        <v>15600</v>
      </c>
    </row>
    <row r="6" spans="1:5" x14ac:dyDescent="0.3">
      <c r="A6" s="5" t="s">
        <v>129</v>
      </c>
      <c r="B6" s="19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19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19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19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19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19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19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I16" sqref="I16"/>
    </sheetView>
  </sheetViews>
  <sheetFormatPr defaultRowHeight="16.5" x14ac:dyDescent="0.3"/>
  <sheetData>
    <row r="1" spans="1:5" ht="20.25" x14ac:dyDescent="0.3">
      <c r="A1" s="21" t="s">
        <v>137</v>
      </c>
      <c r="B1" s="21"/>
      <c r="C1" s="21"/>
      <c r="D1" s="21"/>
      <c r="E1" s="21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다정 김</cp:lastModifiedBy>
  <dcterms:created xsi:type="dcterms:W3CDTF">2023-04-27T08:01:32Z</dcterms:created>
  <dcterms:modified xsi:type="dcterms:W3CDTF">2026-06-27T04:40:40Z</dcterms:modified>
</cp:coreProperties>
</file>