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478A37B-1A2C-4AC5-91D1-B62D631632FE}" xr6:coauthVersionLast="47" xr6:coauthVersionMax="47" xr10:uidLastSave="{00000000-0000-0000-0000-000000000000}"/>
  <bookViews>
    <workbookView xWindow="-110" yWindow="-110" windowWidth="19420" windowHeight="10420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H4" i="3" a="1"/>
  <c r="H4" i="3" s="1"/>
  <c r="H5" i="3" a="1"/>
  <c r="H5" i="3"/>
  <c r="H6" i="3" a="1"/>
  <c r="H6" i="3" s="1"/>
  <c r="H7" i="3" a="1"/>
  <c r="H7" i="3"/>
  <c r="H8" i="3" a="1"/>
  <c r="H8" i="3" s="1"/>
  <c r="H9" i="3" a="1"/>
  <c r="H9" i="3"/>
  <c r="H10" i="3" a="1"/>
  <c r="H10" i="3" s="1"/>
  <c r="H11" i="3" a="1"/>
  <c r="H11" i="3"/>
  <c r="H12" i="3" a="1"/>
  <c r="H12" i="3" s="1"/>
  <c r="H13" i="3" a="1"/>
  <c r="H13" i="3"/>
  <c r="H14" i="3" a="1"/>
  <c r="H14" i="3" s="1"/>
  <c r="H15" i="3" a="1"/>
  <c r="H15" i="3"/>
  <c r="H16" i="3" a="1"/>
  <c r="H16" i="3" s="1"/>
  <c r="H17" i="3" a="1"/>
  <c r="H17" i="3"/>
  <c r="H18" i="3" a="1"/>
  <c r="H18" i="3" s="1"/>
  <c r="H19" i="3" a="1"/>
  <c r="H19" i="3"/>
  <c r="H20" i="3" a="1"/>
  <c r="H20" i="3" s="1"/>
  <c r="H21" i="3" a="1"/>
  <c r="H21" i="3"/>
  <c r="H22" i="3" a="1"/>
  <c r="H22" i="3" s="1"/>
  <c r="H23" i="3" a="1"/>
  <c r="H23" i="3"/>
  <c r="H24" i="3" a="1"/>
  <c r="H24" i="3" s="1"/>
  <c r="H25" i="3" a="1"/>
  <c r="H25" i="3"/>
  <c r="H26" i="3" a="1"/>
  <c r="H26" i="3" s="1"/>
  <c r="H27" i="3" a="1"/>
  <c r="H27" i="3"/>
  <c r="H28" i="3" a="1"/>
  <c r="H28" i="3" s="1"/>
  <c r="H29" i="3" a="1"/>
  <c r="H29" i="3"/>
  <c r="H30" i="3" a="1"/>
  <c r="H30" i="3" s="1"/>
  <c r="H31" i="3" a="1"/>
  <c r="H31" i="3"/>
  <c r="H32" i="3" a="1"/>
  <c r="H32" i="3" s="1"/>
  <c r="H33" i="3" a="1"/>
  <c r="H33" i="3"/>
  <c r="H34" i="3" a="1"/>
  <c r="H34" i="3" s="1"/>
  <c r="H3" i="3" a="1"/>
  <c r="H3" i="3" s="1"/>
  <c r="B30" i="1"/>
  <c r="B39" i="3" a="1"/>
  <c r="B39" i="3" s="1"/>
  <c r="B38" i="3" a="1"/>
  <c r="B38" i="3"/>
  <c r="I4" i="3" a="1"/>
  <c r="I4" i="3" s="1"/>
  <c r="I5" i="3" a="1"/>
  <c r="I5" i="3"/>
  <c r="I6" i="3" a="1"/>
  <c r="I6" i="3" s="1"/>
  <c r="I7" i="3" a="1"/>
  <c r="I7" i="3"/>
  <c r="I8" i="3" a="1"/>
  <c r="I8" i="3" s="1"/>
  <c r="I9" i="3" a="1"/>
  <c r="I9" i="3"/>
  <c r="I10" i="3" a="1"/>
  <c r="I10" i="3" s="1"/>
  <c r="I11" i="3" a="1"/>
  <c r="I11" i="3"/>
  <c r="I12" i="3" a="1"/>
  <c r="I12" i="3" s="1"/>
  <c r="I13" i="3" a="1"/>
  <c r="I13" i="3"/>
  <c r="I14" i="3" a="1"/>
  <c r="I14" i="3" s="1"/>
  <c r="I15" i="3" a="1"/>
  <c r="I15" i="3"/>
  <c r="I16" i="3" a="1"/>
  <c r="I16" i="3" s="1"/>
  <c r="I17" i="3" a="1"/>
  <c r="I17" i="3"/>
  <c r="I18" i="3" a="1"/>
  <c r="I18" i="3" s="1"/>
  <c r="I19" i="3" a="1"/>
  <c r="I19" i="3"/>
  <c r="I20" i="3" a="1"/>
  <c r="I20" i="3" s="1"/>
  <c r="I21" i="3" a="1"/>
  <c r="I21" i="3"/>
  <c r="I22" i="3" a="1"/>
  <c r="I22" i="3" s="1"/>
  <c r="I23" i="3" a="1"/>
  <c r="I23" i="3"/>
  <c r="I24" i="3" a="1"/>
  <c r="I24" i="3" s="1"/>
  <c r="I25" i="3" a="1"/>
  <c r="I25" i="3"/>
  <c r="I26" i="3" a="1"/>
  <c r="I26" i="3" s="1"/>
  <c r="I27" i="3" a="1"/>
  <c r="I27" i="3"/>
  <c r="I28" i="3" a="1"/>
  <c r="I28" i="3" s="1"/>
  <c r="I29" i="3" a="1"/>
  <c r="I29" i="3"/>
  <c r="I30" i="3" a="1"/>
  <c r="I30" i="3" s="1"/>
  <c r="I31" i="3" a="1"/>
  <c r="I31" i="3"/>
  <c r="I32" i="3" a="1"/>
  <c r="I32" i="3" s="1"/>
  <c r="I33" i="3" a="1"/>
  <c r="I33" i="3"/>
  <c r="I34" i="3" a="1"/>
  <c r="I34" i="3" s="1"/>
  <c r="I3" i="3" a="1"/>
  <c r="I3" i="3" s="1"/>
  <c r="B12" i="5"/>
  <c r="C6" i="5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17" i="3" a="1"/>
  <c r="J23" i="3" a="1"/>
  <c r="J27" i="3" a="1"/>
  <c r="J31" i="3" a="1"/>
  <c r="J7" i="3" a="1"/>
  <c r="J9" i="3" a="1"/>
  <c r="J11" i="3" a="1"/>
  <c r="J13" i="3" a="1"/>
  <c r="J15" i="3" a="1"/>
  <c r="J19" i="3" a="1"/>
  <c r="J21" i="3" a="1"/>
  <c r="J25" i="3" a="1"/>
  <c r="J29" i="3" a="1"/>
  <c r="J33" i="3" a="1"/>
  <c r="J5" i="3" a="1"/>
  <c r="J3" i="3" a="1"/>
  <c r="J5" i="3" l="1"/>
  <c r="J33" i="3"/>
  <c r="J29" i="3"/>
  <c r="J25" i="3"/>
  <c r="J21" i="3"/>
  <c r="J19" i="3"/>
  <c r="J15" i="3"/>
  <c r="J13" i="3"/>
  <c r="J11" i="3"/>
  <c r="J9" i="3"/>
  <c r="J7" i="3"/>
  <c r="J31" i="3"/>
  <c r="J27" i="3"/>
  <c r="J23" i="3"/>
  <c r="J17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3A74FF-CD84-470A-8887-F519C8FED26B}" keepAlive="1" name="쿼리 - 문과계열" description="통합 문서의 '문과계열' 쿼리에 대한 연결입니다." type="5" refreshedVersion="8" background="1">
    <dbPr connection="Provider=Microsoft.Mashup.OleDb.1;Data Source=$Workbook$;Location=문과계열;Extended Properties=&quot;&quot;" command="SELECT * FROM [문과계열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<sst xmlns="http://schemas.openxmlformats.org/spreadsheetml/2006/main" count="436" uniqueCount="88">
  <si>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</si>
  <si>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</si>
  <si>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</si>
  <si>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</si>
  <si>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</si>
  <si>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</si>
  <si>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</si>
  <si>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</si>
  <si>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</si>
  <si>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</si>
  <si>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</si>
  <si>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</si>
  <si>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</si>
  <si>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</si>
  <si>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</si>
  <si>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</si>
  <si>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</si>
  <si>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</si>
  <si>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</si>
  <si>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</si>
  <si>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</si>
  <si>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</si>
  <si>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</si>
  <si>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</si>
  <si>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</si>
  <si>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</si>
  <si>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</si>
  <si>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</si>
  <si>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</si>
  <si>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</si>
  <si>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</si>
  <si>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</si>
  <si>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</si>
  <si>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</si>
  <si>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</si>
  <si>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</si>
  <si>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</si>
  <si>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</si>
  <si>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</si>
  <si>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</si>
  <si>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</si>
  <si>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</si>
  <si>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</si>
  <si>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</si>
  <si>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</si>
  <si>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</si>
  <si>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</si>
  <si>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</si>
  <si>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</si>
  <si>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</si>
  <si>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</si>
  <si>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</si>
  <si>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</si>
  <si>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</si>
  <si>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</si>
  <si>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</si>
  <si>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</si>
  <si>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</si>
  <si>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</si>
  <si>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</si>
  <si>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</si>
  <si>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</si>
  <si>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</si>
  <si>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</si>
  <si>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</si>
  <si>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</si>
  <si>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</si>
  <si>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</si>
  <si>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</si>
  <si>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</si>
  <si>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</si>
  <si>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</si>
  <si>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</si>
  <si>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</si>
  <si>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</si>
  <si>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</si>
  <si>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</si>
  <si>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</si>
  <si>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</si>
  <si>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</si>
  <si>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</si>
  <si>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</si>
  <si>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</si>
  <si>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</si>
  <si>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</si>
  <si>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</si>
  <si>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탐구형학과</t>
  </si>
  <si>
    <t>예술·관습형학과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</si>
</sst>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\A\+&quot;(&quot;0.0&quot;)&quot;;[Black][&gt;=90]\A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176" fontId="0" fillId="0" borderId="0" xfId="0" applyNumberFormat="1">
      <alignment vertical="center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C5B7B6DF-9E21-028E-0B67-C375A6FF8E79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E074EB40-64A0-1E59-0BAD-7A3F67EF64F1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1003300</xdr:colOff>
          <xdr:row>2</xdr:row>
          <xdr:rowOff>146050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90.956821874999" backgroundQuery="1" createdVersion="8" refreshedVersion="8" minRefreshableVersion="3" recordCount="35" xr:uid="{CB9B5AB5-2D9D-4283-A72E-02AE8FD56E8E}">
  <cacheSource type="external" connectionId="1"/>
  <cacheFields count="8">
    <cacheField name="학과명" numFmtId="0">
      <sharedItems count="4">
        <s v="중국어과"/>
        <s v="문헌정보학과"/>
        <s v="문예창작과"/>
        <s v="국어국문학과"/>
      </sharedItems>
      <fieldGroup par="7"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2A5EE1-F146-41C8-9769-0B43A3466DEC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>
      <items count="16">
        <item x="0"/>
        <item x="13"/>
        <item x="8"/>
        <item x="12"/>
        <item x="11"/>
        <item x="4"/>
        <item x="10"/>
        <item x="9"/>
        <item x="2"/>
        <item x="1"/>
        <item x="3"/>
        <item x="5"/>
        <item x="6"/>
        <item x="7"/>
        <item x="14"/>
        <item t="default"/>
      </items>
    </pivotField>
    <pivotField dataField="1" compact="0" showAll="0"/>
    <pivotField compact="0" showAll="0">
      <items count="33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  <item t="default"/>
      </items>
    </pivotField>
    <pivotField axis="axisRow" compact="0" showAll="0">
      <items count="3">
        <item n="탐구형학과" sd="0" x="1"/>
        <item n="예술·관습형학과" sd="0" x="0"/>
        <item t="default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0" baseItem="0" numFmtId="176"/>
    <dataField name="평균 : 어학테스트" fld="4" subtotal="average" baseField="0" baseItem="0" numFmtId="176"/>
    <dataField name="평균 : 면접" fld="5" subtotal="average" baseField="0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abSelected="1" workbookViewId="0">
      <selection activeCell="B31" sqref="B31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30" t="s">
        <v>75</v>
      </c>
    </row>
    <row r="30" spans="2:8" x14ac:dyDescent="0.45">
      <c r="B30" t="b">
        <f>AND(OR(B3="문예창작과",B3="문헌정보학과"),COUNTIF(F3:H3,"&gt;=80")=3)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AND($E3="남",$H3&gt;=LARGE(H$3:H$27,10))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F7" sqref="F7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5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5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5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5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5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5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5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5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5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5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5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5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5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5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5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5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5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5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5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5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5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5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5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5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5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workbookViewId="0">
      <selection activeCell="C38" sqref="C38:C39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8.1640625" bestFit="1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 t="array" ref="H3">SUMPRODUCT(E3:G3,{0.7,0.2,0.1})</f>
        <v>82.61</v>
      </c>
      <c r="I3" s="3" t="str">
        <f t="array" ref="I3"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 t="array" ref="H4">SUMPRODUCT(E4:G4,{0.7,0.2,0.1})</f>
        <v>90.85</v>
      </c>
      <c r="I4" s="3" t="str">
        <f t="array" ref="I4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 t="array" ref="H5">SUMPRODUCT(E5:G5,{0.7,0.2,0.1})</f>
        <v>73.240000000000009</v>
      </c>
      <c r="I5" s="3" t="str">
        <f t="array" ref="I5">_xlfn.CONCAT(REPT("★",QUOTIENT(E5,10)),REPT("☆",10-QUOTIENT(E5,10)))</f>
        <v>★★★★★★★☆☆☆</v>
      </c>
      <c r="J5" s="3" t="str" cm="1">
        <f t="array" ref="J5">fn비고(E5,F5,G5,H5)</f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 t="array" ref="H6">SUMPRODUCT(E6:G6,{0.7,0.2,0.1})</f>
        <v>84.22</v>
      </c>
      <c r="I6" s="3" t="str">
        <f t="array" ref="I6">_xlfn.CONCAT(REPT("★",QUOTIENT(E6,10)),REPT("☆",10-QUOTIENT(E6,10)))</f>
        <v>★★★★★★★★☆☆</v>
      </c>
      <c r="J6" s="3" t="str" cm="1">
        <f t="array" ref="J6">fn비고(E6,F6,G6,H6)</f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 t="array" ref="H7">SUMPRODUCT(E7:G7,{0.7,0.2,0.1})</f>
        <v>97.69</v>
      </c>
      <c r="I7" s="3" t="str">
        <f t="array" ref="I7">_xlfn.CONCAT(REPT("★",QUOTIENT(E7,10)),REPT("☆",10-QUOTIENT(E7,10)))</f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 t="array" ref="H8">SUMPRODUCT(E8:G8,{0.7,0.2,0.1})</f>
        <v>79.059999999999988</v>
      </c>
      <c r="I8" s="3" t="str">
        <f t="array" ref="I8">_xlfn.CONCAT(REPT("★",QUOTIENT(E8,10)),REPT("☆",10-QUOTIENT(E8,10)))</f>
        <v>★★★★★★★☆☆☆</v>
      </c>
      <c r="J8" s="3" t="str" cm="1">
        <f t="array" ref="J8">fn비고(E8,F8,G8,H8)</f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 t="array" ref="H9">SUMPRODUCT(E9:G9,{0.7,0.2,0.1})</f>
        <v>94.79</v>
      </c>
      <c r="I9" s="3" t="str">
        <f t="array" ref="I9">_xlfn.CONCAT(REPT("★",QUOTIENT(E9,10)),REPT("☆",10-QUOTIENT(E9,10)))</f>
        <v>★★★★★★★★★☆</v>
      </c>
      <c r="J9" s="3" t="str" cm="1">
        <f t="array" ref="J9">fn비고(E9,F9,G9,H9)</f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 t="array" ref="H10">SUMPRODUCT(E10:G10,{0.7,0.2,0.1})</f>
        <v>76.240000000000009</v>
      </c>
      <c r="I10" s="3" t="str">
        <f t="array" ref="I10">_xlfn.CONCAT(REPT("★",QUOTIENT(E10,10)),REPT("☆",10-QUOTIENT(E10,10)))</f>
        <v>★★★★★★★☆☆☆</v>
      </c>
      <c r="J10" s="3" t="str" cm="1">
        <f t="array" ref="J10">fn비고(E10,F10,G10,H10)</f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 t="array" ref="H11">SUMPRODUCT(E11:G11,{0.7,0.2,0.1})</f>
        <v>82.169999999999987</v>
      </c>
      <c r="I11" s="3" t="str">
        <f t="array" ref="I11">_xlfn.CONCAT(REPT("★",QUOTIENT(E11,10)),REPT("☆",10-QUOTIENT(E11,10)))</f>
        <v>★★★★★★★★☆☆</v>
      </c>
      <c r="J11" s="3" t="str" cm="1">
        <f t="array" ref="J11">fn비고(E11,F11,G11,H11)</f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 t="array" ref="H12">SUMPRODUCT(E12:G12,{0.7,0.2,0.1})</f>
        <v>97.110000000000014</v>
      </c>
      <c r="I12" s="3" t="str">
        <f t="array" ref="I12">_xlfn.CONCAT(REPT("★",QUOTIENT(E12,10)),REPT("☆",10-QUOTIENT(E12,10)))</f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 t="array" ref="H13">SUMPRODUCT(E13:G13,{0.7,0.2,0.1})</f>
        <v>87.38000000000001</v>
      </c>
      <c r="I13" s="3" t="str">
        <f t="array" ref="I13">_xlfn.CONCAT(REPT("★",QUOTIENT(E13,10)),REPT("☆",10-QUOTIENT(E13,10)))</f>
        <v>★★★★★★★★☆☆</v>
      </c>
      <c r="J13" s="3" t="str" cm="1">
        <f t="array" ref="J13">fn비고(E13,F13,G13,H13)</f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 t="array" ref="H14">SUMPRODUCT(E14:G14,{0.7,0.2,0.1})</f>
        <v>88.78</v>
      </c>
      <c r="I14" s="3" t="str">
        <f t="array" ref="I14">_xlfn.CONCAT(REPT("★",QUOTIENT(E14,10)),REPT("☆",10-QUOTIENT(E14,10)))</f>
        <v>★★★★★★★★☆☆</v>
      </c>
      <c r="J14" s="3" t="str" cm="1">
        <f t="array" ref="J14">fn비고(E14,F14,G14,H14)</f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 t="array" ref="H15">SUMPRODUCT(E15:G15,{0.7,0.2,0.1})</f>
        <v>92.4</v>
      </c>
      <c r="I15" s="3" t="str">
        <f t="array" ref="I15">_xlfn.CONCAT(REPT("★",QUOTIENT(E15,10)),REPT("☆",10-QUOTIENT(E15,10)))</f>
        <v>★★★★★★★★★☆</v>
      </c>
      <c r="J15" s="3" t="str" cm="1">
        <f t="array" ref="J15">fn비고(E15,F15,G15,H15)</f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 t="array" ref="H16">SUMPRODUCT(E16:G16,{0.7,0.2,0.1})</f>
        <v>87.65</v>
      </c>
      <c r="I16" s="3" t="str">
        <f t="array" ref="I16">_xlfn.CONCAT(REPT("★",QUOTIENT(E16,10)),REPT("☆",10-QUOTIENT(E16,10)))</f>
        <v>★★★★★★★★★☆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 t="array" ref="H17">SUMPRODUCT(E17:G17,{0.7,0.2,0.1})</f>
        <v>83.31</v>
      </c>
      <c r="I17" s="3" t="str">
        <f t="array" ref="I17">_xlfn.CONCAT(REPT("★",QUOTIENT(E17,10)),REPT("☆",10-QUOTIENT(E17,10)))</f>
        <v>★★★★★★★☆☆☆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 t="array" ref="H18">SUMPRODUCT(E18:G18,{0.7,0.2,0.1})</f>
        <v>91.71</v>
      </c>
      <c r="I18" s="3" t="str">
        <f t="array" ref="I18">_xlfn.CONCAT(REPT("★",QUOTIENT(E18,10)),REPT("☆",10-QUOTIENT(E18,10)))</f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 t="array" ref="H19">SUMPRODUCT(E19:G19,{0.7,0.2,0.1})</f>
        <v>84.05</v>
      </c>
      <c r="I19" s="3" t="str">
        <f t="array" ref="I19">_xlfn.CONCAT(REPT("★",QUOTIENT(E19,10)),REPT("☆",10-QUOTIENT(E19,10)))</f>
        <v>★★★★★★★★★☆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 t="array" ref="H20">SUMPRODUCT(E20:G20,{0.7,0.2,0.1})</f>
        <v>92.21</v>
      </c>
      <c r="I20" s="3" t="str">
        <f t="array" ref="I20">_xlfn.CONCAT(REPT("★",QUOTIENT(E20,10)),REPT("☆",10-QUOTIENT(E20,10)))</f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 t="array" ref="H21">SUMPRODUCT(E21:G21,{0.7,0.2,0.1})</f>
        <v>64.899999999999991</v>
      </c>
      <c r="I21" s="3" t="str">
        <f t="array" ref="I21">_xlfn.CONCAT(REPT("★",QUOTIENT(E21,10)),REPT("☆",10-QUOTIENT(E21,10)))</f>
        <v>★★★★★☆☆☆☆☆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 t="array" ref="H22">SUMPRODUCT(E22:G22,{0.7,0.2,0.1})</f>
        <v>92.910000000000011</v>
      </c>
      <c r="I22" s="3" t="str">
        <f t="array" ref="I22">_xlfn.CONCAT(REPT("★",QUOTIENT(E22,10)),REPT("☆",10-QUOTIENT(E22,10)))</f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 t="array" ref="H23">SUMPRODUCT(E23:G23,{0.7,0.2,0.1})</f>
        <v>93.809999999999988</v>
      </c>
      <c r="I23" s="3" t="str">
        <f t="array" ref="I23">_xlfn.CONCAT(REPT("★",QUOTIENT(E23,10)),REPT("☆",10-QUOTIENT(E23,10)))</f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 t="array" ref="H24">SUMPRODUCT(E24:G24,{0.7,0.2,0.1})</f>
        <v>94.11</v>
      </c>
      <c r="I24" s="3" t="str">
        <f t="array" ref="I24">_xlfn.CONCAT(REPT("★",QUOTIENT(E24,10)),REPT("☆",10-QUOTIENT(E24,10)))</f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 t="array" ref="H25">SUMPRODUCT(E25:G25,{0.7,0.2,0.1})</f>
        <v>85.82</v>
      </c>
      <c r="I25" s="3" t="str">
        <f t="array" ref="I25">_xlfn.CONCAT(REPT("★",QUOTIENT(E25,10)),REPT("☆",10-QUOTIENT(E25,10)))</f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 t="array" ref="H26">SUMPRODUCT(E26:G26,{0.7,0.2,0.1})</f>
        <v>92.910000000000011</v>
      </c>
      <c r="I26" s="3" t="str">
        <f t="array" ref="I26">_xlfn.CONCAT(REPT("★",QUOTIENT(E26,10)),REPT("☆",10-QUOTIENT(E26,10)))</f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 t="array" ref="H27">SUMPRODUCT(E27:G27,{0.7,0.2,0.1})</f>
        <v>81.849999999999994</v>
      </c>
      <c r="I27" s="3" t="str">
        <f t="array" ref="I27">_xlfn.CONCAT(REPT("★",QUOTIENT(E27,10)),REPT("☆",10-QUOTIENT(E27,10)))</f>
        <v>★★★★★★★★★☆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 t="array" ref="H28">SUMPRODUCT(E28:G28,{0.7,0.2,0.1})</f>
        <v>93.4</v>
      </c>
      <c r="I28" s="3" t="str">
        <f t="array" ref="I28">_xlfn.CONCAT(REPT("★",QUOTIENT(E28,10)),REPT("☆",10-QUOTIENT(E28,10)))</f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 t="array" ref="H29">SUMPRODUCT(E29:G29,{0.7,0.2,0.1})</f>
        <v>90.45</v>
      </c>
      <c r="I29" s="3" t="str">
        <f t="array" ref="I29">_xlfn.CONCAT(REPT("★",QUOTIENT(E29,10)),REPT("☆",10-QUOTIENT(E29,10)))</f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 t="array" ref="H30">SUMPRODUCT(E30:G30,{0.7,0.2,0.1})</f>
        <v>91.750000000000014</v>
      </c>
      <c r="I30" s="3" t="str">
        <f t="array" ref="I30">_xlfn.CONCAT(REPT("★",QUOTIENT(E30,10)),REPT("☆",10-QUOTIENT(E30,10)))</f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 t="array" ref="H31">SUMPRODUCT(E31:G31,{0.7,0.2,0.1})</f>
        <v>90.38000000000001</v>
      </c>
      <c r="I31" s="3" t="str">
        <f t="array" ref="I31">_xlfn.CONCAT(REPT("★",QUOTIENT(E31,10)),REPT("☆",10-QUOTIENT(E31,10)))</f>
        <v>★★★★★★★★☆☆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 t="array" ref="H32">SUMPRODUCT(E32:G32,{0.7,0.2,0.1})</f>
        <v>76.2</v>
      </c>
      <c r="I32" s="3" t="str">
        <f t="array" ref="I32">_xlfn.CONCAT(REPT("★",QUOTIENT(E32,10)),REPT("☆",10-QUOTIENT(E32,10)))</f>
        <v>★★★★★★☆☆☆☆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 t="array" ref="H33">SUMPRODUCT(E33:G33,{0.7,0.2,0.1})</f>
        <v>87.050000000000011</v>
      </c>
      <c r="I33" s="3" t="str">
        <f t="array" ref="I33">_xlfn.CONCAT(REPT("★",QUOTIENT(E33,10)),REPT("☆",10-QUOTIENT(E33,10)))</f>
        <v>★★★★★★★★★☆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 t="array" ref="H34">SUMPRODUCT(E34:G34,{0.7,0.2,0.1})</f>
        <v>97.13</v>
      </c>
      <c r="I34" s="3" t="str">
        <f t="array" ref="I34">_xlfn.CONCAT(REPT("★",QUOTIENT(E34,10)),REPT("☆",10-QUOTIENT(E34,10)))</f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SUM(IF(($D$3:$D$34=A38)*1,1))&amp;"명"</f>
        <v>20명</v>
      </c>
      <c r="C38" s="12">
        <f t="array" ref="C38">AVERAGE(IF(($D$3:$D$34=A38)*IFERROR(FIND("정보",$A$3:$A$34),FALSE),$G$3:$G$34))</f>
        <v>90.875</v>
      </c>
    </row>
    <row r="39" spans="1:10" x14ac:dyDescent="0.45">
      <c r="A39" s="3" t="s">
        <v>11</v>
      </c>
      <c r="B39" s="3" t="str">
        <f t="array" ref="B39">SUM(IF(($D$3:$D$34=A39)*1,1))&amp;"명"</f>
        <v>12명</v>
      </c>
      <c r="C39" s="12">
        <f t="array" ref="C39">AVERAGE(IF(($D$3:$D$34=A39)*IFERROR(FIND("정보",$A$3:$A$34),FALSE),$G$3:$G$34))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topLeftCell="B7" zoomScaleNormal="100" workbookViewId="0">
      <selection activeCell="B10" sqref="B10"/>
    </sheetView>
  </sheetViews>
  <sheetFormatPr defaultRowHeight="17" x14ac:dyDescent="0.45"/>
  <cols>
    <col min="1" max="1" width="3.5" customWidth="1"/>
    <col min="2" max="2" width="31.5" bestFit="1" customWidth="1"/>
    <col min="3" max="3" width="12.33203125" bestFit="1" customWidth="1"/>
    <col min="4" max="4" width="16.1640625" bestFit="1" customWidth="1"/>
    <col min="5" max="6" width="7.08203125" bestFit="1" customWidth="1"/>
    <col min="7" max="7" width="6.83203125" bestFit="1" customWidth="1"/>
    <col min="8" max="9" width="16.4140625" bestFit="1" customWidth="1"/>
    <col min="10" max="10" width="19.1640625" bestFit="1" customWidth="1"/>
    <col min="11" max="11" width="21.08203125" bestFit="1" customWidth="1"/>
    <col min="12" max="12" width="15.1640625" bestFit="1" customWidth="1"/>
    <col min="13" max="24" width="7.08203125" bestFit="1" customWidth="1"/>
    <col min="25" max="25" width="7.83203125" bestFit="1" customWidth="1"/>
    <col min="26" max="38" width="6.75" bestFit="1" customWidth="1"/>
    <col min="39" max="40" width="7.83203125" bestFit="1" customWidth="1"/>
    <col min="41" max="41" width="10.58203125" bestFit="1" customWidth="1"/>
    <col min="42" max="42" width="8.83203125" bestFit="1" customWidth="1"/>
    <col min="43" max="43" width="10.58203125" bestFit="1" customWidth="1"/>
    <col min="44" max="44" width="7.75" bestFit="1" customWidth="1"/>
    <col min="45" max="45" width="9.4140625" bestFit="1" customWidth="1"/>
    <col min="46" max="46" width="8.83203125" bestFit="1" customWidth="1"/>
    <col min="47" max="47" width="10.58203125" bestFit="1" customWidth="1"/>
    <col min="48" max="48" width="8.83203125" bestFit="1" customWidth="1"/>
    <col min="49" max="49" width="10.58203125" bestFit="1" customWidth="1"/>
    <col min="50" max="51" width="8.83203125" bestFit="1" customWidth="1"/>
    <col min="52" max="52" width="10.58203125" bestFit="1" customWidth="1"/>
    <col min="53" max="53" width="5.58203125" bestFit="1" customWidth="1"/>
    <col min="54" max="54" width="7.83203125" bestFit="1" customWidth="1"/>
    <col min="55" max="55" width="8.83203125" bestFit="1" customWidth="1"/>
    <col min="56" max="56" width="10.58203125" bestFit="1" customWidth="1"/>
    <col min="57" max="58" width="8.83203125" bestFit="1" customWidth="1"/>
    <col min="59" max="59" width="10.58203125" bestFit="1" customWidth="1"/>
    <col min="60" max="60" width="8.83203125" bestFit="1" customWidth="1"/>
    <col min="61" max="61" width="10.58203125" bestFit="1" customWidth="1"/>
    <col min="62" max="62" width="8.83203125" bestFit="1" customWidth="1"/>
    <col min="63" max="63" width="10.58203125" bestFit="1" customWidth="1"/>
    <col min="64" max="64" width="8.83203125" bestFit="1" customWidth="1"/>
    <col min="65" max="65" width="10.58203125" bestFit="1" customWidth="1"/>
    <col min="66" max="66" width="8.83203125" bestFit="1" customWidth="1"/>
    <col min="67" max="67" width="10.58203125" bestFit="1" customWidth="1"/>
    <col min="68" max="68" width="8.83203125" bestFit="1" customWidth="1"/>
    <col min="69" max="69" width="10.58203125" bestFit="1" customWidth="1"/>
    <col min="70" max="70" width="7.83203125" bestFit="1" customWidth="1"/>
  </cols>
  <sheetData>
    <row r="2" spans="2:7" x14ac:dyDescent="0.45">
      <c r="B2" s="37" t="s">
        <v>2</v>
      </c>
      <c r="C2" t="s">
        <v>76</v>
      </c>
    </row>
    <row r="4" spans="2:7" x14ac:dyDescent="0.45">
      <c r="E4" s="37" t="s">
        <v>3</v>
      </c>
    </row>
    <row r="5" spans="2:7" x14ac:dyDescent="0.45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45">
      <c r="B6" t="s">
        <v>86</v>
      </c>
      <c r="E6" s="42"/>
      <c r="F6" s="42"/>
      <c r="G6" s="42"/>
    </row>
    <row r="7" spans="2:7" x14ac:dyDescent="0.45">
      <c r="D7" t="s">
        <v>80</v>
      </c>
      <c r="E7" s="42">
        <v>92.050000000000011</v>
      </c>
      <c r="F7" s="42">
        <v>89.3</v>
      </c>
      <c r="G7" s="42">
        <v>91.744444444444454</v>
      </c>
    </row>
    <row r="8" spans="2:7" x14ac:dyDescent="0.45">
      <c r="D8" t="s">
        <v>82</v>
      </c>
      <c r="E8" s="42">
        <v>89</v>
      </c>
      <c r="F8" s="42">
        <v>95.5</v>
      </c>
      <c r="G8" s="42">
        <v>89.722222222222229</v>
      </c>
    </row>
    <row r="9" spans="2:7" x14ac:dyDescent="0.45">
      <c r="D9" t="s">
        <v>84</v>
      </c>
      <c r="E9" s="42">
        <v>90.1875</v>
      </c>
      <c r="F9" s="42">
        <v>85.5</v>
      </c>
      <c r="G9" s="42">
        <v>89.666666666666671</v>
      </c>
    </row>
    <row r="10" spans="2:7" x14ac:dyDescent="0.45">
      <c r="B10" t="s">
        <v>87</v>
      </c>
      <c r="E10" s="42"/>
      <c r="F10" s="42"/>
      <c r="G10" s="42"/>
    </row>
    <row r="11" spans="2:7" x14ac:dyDescent="0.45">
      <c r="D11" t="s">
        <v>80</v>
      </c>
      <c r="E11" s="42">
        <v>94.616666666666674</v>
      </c>
      <c r="F11" s="42">
        <v>89.818181818181827</v>
      </c>
      <c r="G11" s="42">
        <v>91.511764705882342</v>
      </c>
    </row>
    <row r="12" spans="2:7" x14ac:dyDescent="0.45">
      <c r="D12" t="s">
        <v>82</v>
      </c>
      <c r="E12" s="42">
        <v>91.833333333333329</v>
      </c>
      <c r="F12" s="42">
        <v>89</v>
      </c>
      <c r="G12" s="42">
        <v>90</v>
      </c>
    </row>
    <row r="13" spans="2:7" x14ac:dyDescent="0.45">
      <c r="D13" t="s">
        <v>84</v>
      </c>
      <c r="E13" s="42">
        <v>92.333333333333329</v>
      </c>
      <c r="F13" s="42">
        <v>92.36363636363636</v>
      </c>
      <c r="G13" s="42">
        <v>92.352941176470594</v>
      </c>
    </row>
    <row r="14" spans="2:7" x14ac:dyDescent="0.45">
      <c r="B14" t="s">
        <v>81</v>
      </c>
      <c r="E14" s="42">
        <v>92.750000000000014</v>
      </c>
      <c r="F14" s="42">
        <v>89.738461538461536</v>
      </c>
      <c r="G14" s="42">
        <v>91.631428571428572</v>
      </c>
    </row>
    <row r="15" spans="2:7" x14ac:dyDescent="0.45">
      <c r="B15" t="s">
        <v>83</v>
      </c>
      <c r="E15" s="42">
        <v>89.772727272727266</v>
      </c>
      <c r="F15" s="42">
        <v>90</v>
      </c>
      <c r="G15" s="42">
        <v>89.857142857142861</v>
      </c>
    </row>
    <row r="16" spans="2:7" x14ac:dyDescent="0.45">
      <c r="B16" t="s">
        <v>85</v>
      </c>
      <c r="E16" s="42">
        <v>90.772727272727266</v>
      </c>
      <c r="F16" s="42">
        <v>91.307692307692307</v>
      </c>
      <c r="G16" s="42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B12" sqref="B12:F16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3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4">
        <v>0.7</v>
      </c>
    </row>
    <row r="4" spans="1:6" x14ac:dyDescent="0.45">
      <c r="B4" s="3" t="s">
        <v>5</v>
      </c>
      <c r="C4" s="3">
        <v>87</v>
      </c>
      <c r="D4" s="14">
        <v>0.2</v>
      </c>
    </row>
    <row r="5" spans="1:6" x14ac:dyDescent="0.45">
      <c r="B5" s="3" t="s">
        <v>6</v>
      </c>
      <c r="C5" s="15">
        <v>97</v>
      </c>
      <c r="D5" s="14">
        <v>0.1</v>
      </c>
    </row>
    <row r="6" spans="1:6" x14ac:dyDescent="0.45">
      <c r="B6" s="16" t="s">
        <v>38</v>
      </c>
      <c r="C6" s="17">
        <f>SUMPRODUCT(C3:C5,D3:D5)</f>
        <v>82.61</v>
      </c>
      <c r="D6" s="18"/>
    </row>
    <row r="9" spans="1:6" x14ac:dyDescent="0.45">
      <c r="B9" s="19" t="s">
        <v>68</v>
      </c>
    </row>
    <row r="11" spans="1:6" x14ac:dyDescent="0.45">
      <c r="C11" t="s">
        <v>4</v>
      </c>
    </row>
    <row r="12" spans="1:6" x14ac:dyDescent="0.45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5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7750C273-25AF-4C51-8127-8BED52FD3EFF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3" workbookViewId="0">
      <selection activeCell="K24" sqref="K24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12" t="s">
        <v>55</v>
      </c>
      <c r="C5" s="12">
        <v>85</v>
      </c>
      <c r="D5" s="12">
        <v>87</v>
      </c>
      <c r="E5" s="12">
        <v>90</v>
      </c>
    </row>
    <row r="6" spans="2:5" x14ac:dyDescent="0.45">
      <c r="B6" s="12" t="s">
        <v>7</v>
      </c>
      <c r="C6" s="12">
        <v>87</v>
      </c>
      <c r="D6" s="12">
        <v>88</v>
      </c>
      <c r="E6" s="12">
        <v>83</v>
      </c>
    </row>
    <row r="7" spans="2:5" x14ac:dyDescent="0.45">
      <c r="B7" s="12" t="s">
        <v>19</v>
      </c>
      <c r="C7" s="12">
        <v>93</v>
      </c>
      <c r="D7" s="12">
        <v>87</v>
      </c>
      <c r="E7" s="12">
        <v>81</v>
      </c>
    </row>
    <row r="8" spans="2:5" x14ac:dyDescent="0.45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L14" sqref="L14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5">
      <c r="A5" s="25" t="s">
        <v>19</v>
      </c>
      <c r="B5" s="26" t="s">
        <v>21</v>
      </c>
      <c r="C5" s="26">
        <v>3</v>
      </c>
      <c r="D5" s="38">
        <v>79.3</v>
      </c>
      <c r="E5" s="38">
        <v>78</v>
      </c>
      <c r="F5" s="38">
        <v>69</v>
      </c>
      <c r="G5" s="39">
        <f t="shared" ref="G5:G30" si="0">AVERAGEA(D5:F5)</f>
        <v>75.433333333333337</v>
      </c>
      <c r="I5" s="27" t="s">
        <v>19</v>
      </c>
    </row>
    <row r="6" spans="1:9" x14ac:dyDescent="0.45">
      <c r="A6" s="25" t="s">
        <v>19</v>
      </c>
      <c r="B6" s="26" t="s">
        <v>44</v>
      </c>
      <c r="C6" s="26">
        <v>2</v>
      </c>
      <c r="D6" s="38">
        <v>95.2</v>
      </c>
      <c r="E6" s="38">
        <v>97</v>
      </c>
      <c r="F6" s="38">
        <v>94</v>
      </c>
      <c r="G6" s="39">
        <f t="shared" si="0"/>
        <v>95.399999999999991</v>
      </c>
      <c r="I6" s="27" t="s">
        <v>7</v>
      </c>
    </row>
    <row r="7" spans="1:9" x14ac:dyDescent="0.45">
      <c r="A7" s="25" t="s">
        <v>19</v>
      </c>
      <c r="B7" s="26" t="s">
        <v>39</v>
      </c>
      <c r="C7" s="26">
        <v>2</v>
      </c>
      <c r="D7" s="38">
        <v>97.3</v>
      </c>
      <c r="E7" s="38" t="s">
        <v>70</v>
      </c>
      <c r="F7" s="38">
        <v>77</v>
      </c>
      <c r="G7" s="39">
        <f t="shared" si="0"/>
        <v>58.1</v>
      </c>
      <c r="I7" s="27" t="s">
        <v>22</v>
      </c>
    </row>
    <row r="8" spans="1:9" x14ac:dyDescent="0.45">
      <c r="A8" s="25" t="s">
        <v>7</v>
      </c>
      <c r="B8" s="26" t="s">
        <v>16</v>
      </c>
      <c r="C8" s="26">
        <v>4</v>
      </c>
      <c r="D8" s="38">
        <v>81.099999999999994</v>
      </c>
      <c r="E8" s="38">
        <v>82</v>
      </c>
      <c r="F8" s="38">
        <v>82</v>
      </c>
      <c r="G8" s="39">
        <f t="shared" si="0"/>
        <v>81.7</v>
      </c>
      <c r="I8" s="27" t="s">
        <v>12</v>
      </c>
    </row>
    <row r="9" spans="1:9" x14ac:dyDescent="0.45">
      <c r="A9" s="25" t="s">
        <v>22</v>
      </c>
      <c r="B9" s="26" t="s">
        <v>34</v>
      </c>
      <c r="C9" s="26">
        <v>2</v>
      </c>
      <c r="D9" s="38">
        <v>88.4</v>
      </c>
      <c r="E9" s="38">
        <v>91</v>
      </c>
      <c r="F9" s="38">
        <v>95</v>
      </c>
      <c r="G9" s="39">
        <f t="shared" si="0"/>
        <v>91.466666666666654</v>
      </c>
    </row>
    <row r="10" spans="1:9" x14ac:dyDescent="0.45">
      <c r="A10" s="25" t="s">
        <v>22</v>
      </c>
      <c r="B10" s="26" t="s">
        <v>35</v>
      </c>
      <c r="C10" s="26">
        <v>3</v>
      </c>
      <c r="D10" s="38">
        <v>91.7</v>
      </c>
      <c r="E10" s="38">
        <v>95</v>
      </c>
      <c r="F10" s="38">
        <v>88</v>
      </c>
      <c r="G10" s="39">
        <f t="shared" si="0"/>
        <v>91.566666666666663</v>
      </c>
    </row>
    <row r="11" spans="1:9" x14ac:dyDescent="0.45">
      <c r="A11" s="25" t="s">
        <v>12</v>
      </c>
      <c r="B11" s="26" t="s">
        <v>17</v>
      </c>
      <c r="C11" s="26">
        <v>3</v>
      </c>
      <c r="D11" s="38">
        <v>81.099999999999994</v>
      </c>
      <c r="E11" s="38">
        <v>87</v>
      </c>
      <c r="F11" s="38">
        <v>82</v>
      </c>
      <c r="G11" s="39">
        <f t="shared" si="0"/>
        <v>83.36666666666666</v>
      </c>
    </row>
    <row r="12" spans="1:9" x14ac:dyDescent="0.45">
      <c r="A12" s="25" t="s">
        <v>22</v>
      </c>
      <c r="B12" s="26" t="s">
        <v>23</v>
      </c>
      <c r="C12" s="26">
        <v>4</v>
      </c>
      <c r="D12" s="38">
        <v>72.8</v>
      </c>
      <c r="E12" s="38">
        <v>98</v>
      </c>
      <c r="F12" s="38">
        <v>80</v>
      </c>
      <c r="G12" s="39">
        <f t="shared" si="0"/>
        <v>83.600000000000009</v>
      </c>
    </row>
    <row r="13" spans="1:9" x14ac:dyDescent="0.45">
      <c r="A13" s="25" t="s">
        <v>7</v>
      </c>
      <c r="B13" s="26" t="s">
        <v>24</v>
      </c>
      <c r="C13" s="26">
        <v>2</v>
      </c>
      <c r="D13" s="38">
        <v>72.8</v>
      </c>
      <c r="E13" s="38">
        <v>99</v>
      </c>
      <c r="F13" s="38">
        <v>80</v>
      </c>
      <c r="G13" s="39">
        <f t="shared" si="0"/>
        <v>83.933333333333337</v>
      </c>
    </row>
    <row r="14" spans="1:9" x14ac:dyDescent="0.45">
      <c r="A14" s="25" t="s">
        <v>22</v>
      </c>
      <c r="B14" s="26" t="s">
        <v>40</v>
      </c>
      <c r="C14" s="26">
        <v>3</v>
      </c>
      <c r="D14" s="38">
        <v>93.3</v>
      </c>
      <c r="E14" s="38">
        <v>70</v>
      </c>
      <c r="F14" s="38">
        <v>91</v>
      </c>
      <c r="G14" s="39">
        <f t="shared" si="0"/>
        <v>84.766666666666666</v>
      </c>
    </row>
    <row r="15" spans="1:9" x14ac:dyDescent="0.45">
      <c r="A15" s="25" t="s">
        <v>7</v>
      </c>
      <c r="B15" s="26" t="s">
        <v>41</v>
      </c>
      <c r="C15" s="26">
        <v>2</v>
      </c>
      <c r="D15" s="38" t="s">
        <v>70</v>
      </c>
      <c r="E15" s="38">
        <v>94</v>
      </c>
      <c r="F15" s="38">
        <v>92</v>
      </c>
      <c r="G15" s="39">
        <f t="shared" si="0"/>
        <v>62</v>
      </c>
    </row>
    <row r="16" spans="1:9" x14ac:dyDescent="0.45">
      <c r="A16" s="25" t="s">
        <v>12</v>
      </c>
      <c r="B16" s="26" t="s">
        <v>42</v>
      </c>
      <c r="C16" s="26">
        <v>3</v>
      </c>
      <c r="D16" s="38">
        <v>88.4</v>
      </c>
      <c r="E16" s="38">
        <v>94</v>
      </c>
      <c r="F16" s="38">
        <v>97</v>
      </c>
      <c r="G16" s="39">
        <f t="shared" si="0"/>
        <v>93.133333333333326</v>
      </c>
    </row>
    <row r="17" spans="1:7" x14ac:dyDescent="0.45">
      <c r="A17" s="25" t="s">
        <v>22</v>
      </c>
      <c r="B17" s="26" t="s">
        <v>43</v>
      </c>
      <c r="C17" s="26">
        <v>2</v>
      </c>
      <c r="D17" s="38">
        <v>86.6</v>
      </c>
      <c r="E17" s="38">
        <v>78</v>
      </c>
      <c r="F17" s="38">
        <v>96</v>
      </c>
      <c r="G17" s="39">
        <f t="shared" si="0"/>
        <v>86.866666666666674</v>
      </c>
    </row>
    <row r="18" spans="1:7" x14ac:dyDescent="0.45">
      <c r="A18" s="25" t="s">
        <v>7</v>
      </c>
      <c r="B18" s="26" t="s">
        <v>14</v>
      </c>
      <c r="C18" s="26">
        <v>3</v>
      </c>
      <c r="D18" s="38">
        <v>97.3</v>
      </c>
      <c r="E18" s="38">
        <v>98</v>
      </c>
      <c r="F18" s="38">
        <v>97</v>
      </c>
      <c r="G18" s="39">
        <f t="shared" si="0"/>
        <v>97.433333333333337</v>
      </c>
    </row>
    <row r="19" spans="1:7" x14ac:dyDescent="0.45">
      <c r="A19" s="25" t="s">
        <v>12</v>
      </c>
      <c r="B19" s="26" t="s">
        <v>15</v>
      </c>
      <c r="C19" s="26">
        <v>2</v>
      </c>
      <c r="D19" s="38">
        <v>91.5</v>
      </c>
      <c r="E19" s="38">
        <v>98</v>
      </c>
      <c r="F19" s="38">
        <v>88</v>
      </c>
      <c r="G19" s="39">
        <f t="shared" si="0"/>
        <v>92.5</v>
      </c>
    </row>
    <row r="20" spans="1:7" x14ac:dyDescent="0.45">
      <c r="A20" s="25" t="s">
        <v>22</v>
      </c>
      <c r="B20" s="26" t="s">
        <v>27</v>
      </c>
      <c r="C20" s="26">
        <v>2</v>
      </c>
      <c r="D20" s="38">
        <v>94</v>
      </c>
      <c r="E20" s="38">
        <v>92</v>
      </c>
      <c r="F20" s="38">
        <v>92</v>
      </c>
      <c r="G20" s="39">
        <f t="shared" si="0"/>
        <v>92.666666666666671</v>
      </c>
    </row>
    <row r="21" spans="1:7" x14ac:dyDescent="0.45">
      <c r="A21" s="25" t="s">
        <v>19</v>
      </c>
      <c r="B21" s="26" t="s">
        <v>28</v>
      </c>
      <c r="C21" s="26">
        <v>2</v>
      </c>
      <c r="D21" s="38">
        <v>97.7</v>
      </c>
      <c r="E21" s="38">
        <v>88</v>
      </c>
      <c r="F21" s="38">
        <v>88</v>
      </c>
      <c r="G21" s="39">
        <f t="shared" si="0"/>
        <v>91.233333333333334</v>
      </c>
    </row>
    <row r="22" spans="1:7" x14ac:dyDescent="0.45">
      <c r="A22" s="25" t="s">
        <v>12</v>
      </c>
      <c r="B22" s="26" t="s">
        <v>45</v>
      </c>
      <c r="C22" s="26">
        <v>2</v>
      </c>
      <c r="D22" s="38">
        <v>91.7</v>
      </c>
      <c r="E22" s="38">
        <v>96</v>
      </c>
      <c r="F22" s="38">
        <v>87</v>
      </c>
      <c r="G22" s="39">
        <f t="shared" si="0"/>
        <v>91.566666666666663</v>
      </c>
    </row>
    <row r="23" spans="1:7" x14ac:dyDescent="0.45">
      <c r="A23" s="25" t="s">
        <v>7</v>
      </c>
      <c r="B23" s="26" t="s">
        <v>46</v>
      </c>
      <c r="C23" s="26">
        <v>3</v>
      </c>
      <c r="D23" s="38">
        <v>71.099999999999994</v>
      </c>
      <c r="E23" s="38">
        <v>92</v>
      </c>
      <c r="F23" s="38">
        <v>92</v>
      </c>
      <c r="G23" s="39">
        <f t="shared" si="0"/>
        <v>85.033333333333331</v>
      </c>
    </row>
    <row r="24" spans="1:7" x14ac:dyDescent="0.45">
      <c r="A24" s="25" t="s">
        <v>7</v>
      </c>
      <c r="B24" s="26" t="s">
        <v>47</v>
      </c>
      <c r="C24" s="26">
        <v>3</v>
      </c>
      <c r="D24" s="38">
        <v>81.099999999999994</v>
      </c>
      <c r="E24" s="38">
        <v>79</v>
      </c>
      <c r="F24" s="38">
        <v>96</v>
      </c>
      <c r="G24" s="39">
        <f t="shared" si="0"/>
        <v>85.366666666666674</v>
      </c>
    </row>
    <row r="25" spans="1:7" x14ac:dyDescent="0.45">
      <c r="A25" s="25" t="s">
        <v>7</v>
      </c>
      <c r="B25" s="26" t="s">
        <v>48</v>
      </c>
      <c r="C25" s="26">
        <v>2</v>
      </c>
      <c r="D25" s="38">
        <v>84.6</v>
      </c>
      <c r="E25" s="38">
        <v>77</v>
      </c>
      <c r="F25" s="38">
        <v>96</v>
      </c>
      <c r="G25" s="39">
        <f t="shared" si="0"/>
        <v>85.866666666666674</v>
      </c>
    </row>
    <row r="26" spans="1:7" x14ac:dyDescent="0.45">
      <c r="A26" s="25" t="s">
        <v>7</v>
      </c>
      <c r="B26" s="26" t="s">
        <v>49</v>
      </c>
      <c r="C26" s="26">
        <v>3</v>
      </c>
      <c r="D26" s="38">
        <v>72.8</v>
      </c>
      <c r="E26" s="38">
        <v>95</v>
      </c>
      <c r="F26" s="38">
        <v>91</v>
      </c>
      <c r="G26" s="39">
        <f t="shared" si="0"/>
        <v>86.266666666666666</v>
      </c>
    </row>
    <row r="27" spans="1:7" x14ac:dyDescent="0.45">
      <c r="A27" s="25" t="s">
        <v>7</v>
      </c>
      <c r="B27" s="26" t="s">
        <v>50</v>
      </c>
      <c r="C27" s="26">
        <v>2</v>
      </c>
      <c r="D27" s="38">
        <v>99.9</v>
      </c>
      <c r="E27" s="38">
        <v>95</v>
      </c>
      <c r="F27" s="38">
        <v>94</v>
      </c>
      <c r="G27" s="39">
        <f t="shared" si="0"/>
        <v>96.3</v>
      </c>
    </row>
    <row r="28" spans="1:7" x14ac:dyDescent="0.45">
      <c r="A28" s="25" t="s">
        <v>7</v>
      </c>
      <c r="B28" s="26" t="s">
        <v>51</v>
      </c>
      <c r="C28" s="26">
        <v>2</v>
      </c>
      <c r="D28" s="38">
        <v>93.3</v>
      </c>
      <c r="E28" s="38">
        <v>87</v>
      </c>
      <c r="F28" s="38">
        <v>95</v>
      </c>
      <c r="G28" s="39">
        <f t="shared" si="0"/>
        <v>91.766666666666666</v>
      </c>
    </row>
    <row r="29" spans="1:7" x14ac:dyDescent="0.45">
      <c r="A29" s="25" t="s">
        <v>22</v>
      </c>
      <c r="B29" s="26" t="s">
        <v>36</v>
      </c>
      <c r="C29" s="26">
        <v>2</v>
      </c>
      <c r="D29" s="38">
        <v>93.3</v>
      </c>
      <c r="E29" s="38">
        <v>94</v>
      </c>
      <c r="F29" s="38">
        <v>90</v>
      </c>
      <c r="G29" s="39">
        <f t="shared" si="0"/>
        <v>92.433333333333337</v>
      </c>
    </row>
    <row r="30" spans="1:7" x14ac:dyDescent="0.45">
      <c r="A30" s="28" t="s">
        <v>19</v>
      </c>
      <c r="B30" s="29" t="s">
        <v>37</v>
      </c>
      <c r="C30" s="29">
        <v>3</v>
      </c>
      <c r="D30" s="40">
        <v>97.7</v>
      </c>
      <c r="E30" s="40">
        <v>99</v>
      </c>
      <c r="F30" s="40">
        <v>95</v>
      </c>
      <c r="G30" s="41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{BBD6E8D5-BD6B-4FFC-B926-62146A35D180}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BD6E8D5-BD6B-4FFC-B926-62146A35D18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1003300</xdr:colOff>
                <xdr:row>2</xdr:row>
                <xdr:rowOff>146050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A E A A B Q S w M E F A A C A A g A O L c V W 4 K E U n C l A A A A 9 w A A A B I A H A B D b 2 5 m a W c v U G F j a 2 F n Z S 5 4 b W w g o h g A K K A U A A A A A A A A A A A A A A A A A A A A A A A A A A A A h Y 8 9 D o I w A I W v Q r r T P z U a U s r g q C R G E + P a 1 A o N 0 B p a L H d z 8 E h e Q Y y i b o 7 v e 9 / w 3 v 1 6 Y 1 n f 1 N F F t U 5 b k w I C M Y i U k f a o T Z G C z p / i B c g 4 2 w h Z i U J F g 2 x c 0 r t j C k r v z w l C I Q Q Y J t C 2 B a I Y E 3 T I 1 z t Z q k a A j 6 z / y 7 E 2 z g s j F e B s / x r D K S T T G S S Y z i F m a K Q s 1 + Z r 0 G H w s / 2 B b N n V v m s V r 2 y 8 2 j I 0 R o b e J / g D U E s D B B Q A A g A I A D i 3 F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4 t x V b Q Y j q Z l k B A A C 4 A Q A A E w A c A E Z v c m 1 1 b G F z L 1 N l Y 3 R p b 2 4 x L m 0 g o h g A K K A U A A A A A A A A A A A A A A A A A A A A A A A A A A A A d Z C / S 8 N A F M f 3 Q P 6 H 4 1 x a C K U N 6 m D J I C m C i 4 j V q S n h m j 5 s s E 1 K 7 t K l d B A q q H W o Q 7 H V I A E F Q R x a 2 k p A / 6 L k + j 9 4 J Q 4 q e M M 7 e D 8 + 7 / t 9 F C x m u w 4 q p 3 + h K E u y R B v E g z p K 3 q J 4 / h n P + / x u g T T U B C Z L S D z + M E z m k c j s W h Z Q m i s R R m q E Q m b P b k J O d x 0 G D q M Z r O 8 Y J x Q 8 a v g i G i W g Z 8 x t G 2 p e 3 T L j a M r f A 7 G A h w F / u T X 5 x 2 I 1 C Q p x d M U H z 6 J o r k Y T f r 3 k j 8 P k 6 c Z U N w t q f h v 5 7 T p h Y O R V x J c B H 4 Q p h A f h a j w S 2 d X 9 j S H G h O R E S O 7 P e H i e I 5 Z V r + G s g i q 6 B 2 L 4 g H T s U 7 J 2 e u i 5 b f C Y D V R j n g / V r J K a M / + 4 T s 1 2 K 2 W r A S 2 i Y a z s M 2 h p + G c b r v Y q 6 y N U v x k b W N i K Z 9 N k G K A 1 h V + O s U A d k 5 q 4 z x G 0 3 A 7 o b t N v O T T z a 5 3 S x U J 3 8 n q B e 1 l Z s p 3 / a c U v U E s B A i 0 A F A A C A A g A O L c V W 4 K E U n C l A A A A 9 w A A A B I A A A A A A A A A A A A A A A A A A A A A A E N v b m Z p Z y 9 Q Y W N r Y W d l L n h t b F B L A Q I t A B Q A A g A I A D i 3 F V s P y u m r p A A A A O k A A A A T A A A A A A A A A A A A A A A A A P E A A A B b Q 2 9 u d G V u d F 9 U e X B l c 1 0 u e G 1 s U E s B A i 0 A F A A C A A g A O L c V W 0 G I 6 m Z Z A Q A A u A E A A B M A A A A A A A A A A A A A A A A A 4 g E A A E Z v c m 1 1 b G F z L 1 N l Y 3 R p b 2 4 x L m 1 Q S w U G A A A A A A M A A w D C A A A A i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g 4 A A A A A A A A Q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C J U F D J U I 4 J U V B J U I z J U J D J U V B J U I z J T g 0 J U V D J T k 3 J U I 0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M z N W Q x Y j A t O T I 2 M y 0 0 M T M 4 L W I y M z I t O T B k Z D g 5 Y z l k Y T Y z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y M V Q x M z o 1 N z o 0 O S 4 1 N j k w M j U 5 W i I g L z 4 8 R W 5 0 c n k g V H l w Z T 0 i R m l s b E N v b H V t b l R 5 c G V z I i B W Y W x 1 Z T 0 i c 0 J n V U d C U V V G Q l E 9 P S I g L z 4 8 R W 5 0 c n k g V H l w Z T 0 i R m l s b E N v b H V t b k 5 h b W V z I i B W Y W x 1 Z T 0 i c 1 s m c X V v d D v t l Z n q s 7 z r q o U m c X V v d D s s J n F 1 b 3 Q 7 7 Z W Z 6 4 W E J n F 1 b 3 Q 7 L C Z x d W 9 0 O + y E s e u z h C Z x d W 9 0 O y w m c X V v d D v t l Z n q s 7 z s h L H s o I E m c X V v d D s s J n F 1 b 3 Q 7 7 J a 0 7 Z W Z 7 Y W M 7 I q k 7 Y q 4 J n F 1 b 3 Q 7 L C Z x d W 9 0 O + u p t O y g k S Z x d W 9 0 O y w m c X V v d D v s t J 3 s o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r r L j q s 7 z q s 4 T s l 7 Q v Q X V 0 b 1 J l b W 9 2 Z W R D b 2 x 1 b W 5 z M S 5 7 7 Z W Z 6 r O 8 6 6 q F L D B 9 J n F 1 b 3 Q 7 L C Z x d W 9 0 O 1 N l Y 3 R p b 2 4 x L + u s u O q z v O q z h O y X t C 9 B d X R v U m V t b 3 Z l Z E N v b H V t b n M x L n v t l Z n r h Y Q s M X 0 m c X V v d D s s J n F 1 b 3 Q 7 U 2 V j d G l v b j E v 6 6 y 4 6 r O 8 6 r O E 7 J e 0 L 0 F 1 d G 9 S Z W 1 v d m V k Q 2 9 s d W 1 u c z E u e + y E s e u z h C w y f S Z x d W 9 0 O y w m c X V v d D t T Z W N 0 a W 9 u M S / r r L j q s 7 z q s 4 T s l 7 Q v Q X V 0 b 1 J l b W 9 2 Z W R D b 2 x 1 b W 5 z M S 5 7 7 Z W Z 6 r O 8 7 I S x 7 K C B L D N 9 J n F 1 b 3 Q 7 L C Z x d W 9 0 O 1 N l Y 3 R p b 2 4 x L + u s u O q z v O q z h O y X t C 9 B d X R v U m V t b 3 Z l Z E N v b H V t b n M x L n v s l r T t l Z n t h Y z s i q T t i r g s N H 0 m c X V v d D s s J n F 1 b 3 Q 7 U 2 V j d G l v b j E v 6 6 y 4 6 r O 8 6 r O E 7 J e 0 L 0 F 1 d G 9 S Z W 1 v d m V k Q 2 9 s d W 1 u c z E u e + u p t O y g k S w 1 f S Z x d W 9 0 O y w m c X V v d D t T Z W N 0 a W 9 u M S / r r L j q s 7 z q s 4 T s l 7 Q v Q X V 0 b 1 J l b W 9 2 Z W R D b 2 x 1 b W 5 z M S 5 7 7 L S d 7 K C Q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+ u s u O q z v O q z h O y X t C 9 B d X R v U m V t b 3 Z l Z E N v b H V t b n M x L n v t l Z n q s 7 z r q o U s M H 0 m c X V v d D s s J n F 1 b 3 Q 7 U 2 V j d G l v b j E v 6 6 y 4 6 r O 8 6 r O E 7 J e 0 L 0 F 1 d G 9 S Z W 1 v d m V k Q 2 9 s d W 1 u c z E u e + 2 V m e u F h C w x f S Z x d W 9 0 O y w m c X V v d D t T Z W N 0 a W 9 u M S / r r L j q s 7 z q s 4 T s l 7 Q v Q X V 0 b 1 J l b W 9 2 Z W R D b 2 x 1 b W 5 z M S 5 7 7 I S x 6 7 O E L D J 9 J n F 1 b 3 Q 7 L C Z x d W 9 0 O 1 N l Y 3 R p b 2 4 x L + u s u O q z v O q z h O y X t C 9 B d X R v U m V t b 3 Z l Z E N v b H V t b n M x L n v t l Z n q s 7 z s h L H s o I E s M 3 0 m c X V v d D s s J n F 1 b 3 Q 7 U 2 V j d G l v b j E v 6 6 y 4 6 r O 8 6 r O E 7 J e 0 L 0 F 1 d G 9 S Z W 1 v d m V k Q 2 9 s d W 1 u c z E u e + y W t O 2 V m e 2 F j O y K p O 2 K u C w 0 f S Z x d W 9 0 O y w m c X V v d D t T Z W N 0 a W 9 u M S / r r L j q s 7 z q s 4 T s l 7 Q v Q X V 0 b 1 J l b W 9 2 Z W R D b 2 x 1 b W 5 z M S 5 7 6 6 m 0 7 K C R L D V 9 J n F 1 b 3 Q 7 L C Z x d W 9 0 O 1 N l Y 3 R p b 2 4 x L + u s u O q z v O q z h O y X t C 9 B d X R v U m V t b 3 Z l Z E N v b H V t b n M x L n v s t J 3 s o J A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v X y V F Q i V B Q y V C O C V F Q S V C M y V C Q y V F Q S V C M y U 4 N C V F Q y U 5 N y V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C 8 l R U M l Q T A l O U M l R U E l Q j E l Q j A l R U I l O T A l O U M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H x F J B c o 3 k i p 8 H w I B T a Y 8 g A A A A A C A A A A A A A Q Z g A A A A E A A C A A A A A M X y i i I Z r U 5 A T o c k 0 o J d j T 2 t L l a s Z l n x 9 k i 3 / T B r r h e Q A A A A A O g A A A A A I A A C A A A A C C Q B m l h L 1 2 e f h 3 6 k r R 1 W Y V Y J o M T Q Z t 8 E 7 n l V W 8 C n 4 x v F A A A A C g F f l O M W o A y x 1 C W Y B I 4 K S S O / I R F f f / D k J j d E K l l 4 A m 9 S + G / 5 l g 4 C V + d O b g 2 p G H Y D g l a w b Y + x l Z U C f x L Y 4 O n E A b u 6 I 2 r 6 U E E U y K x 7 j 0 w + c x E k A A A A B 7 M k 5 j b X 6 5 1 F s h Z N 2 c N 6 9 H Q n A l t k E N 5 4 9 i o P + E R U A w b R O h x s B Q v X F C b D 3 E o b v M J g j m 4 D k 0 8 z C Z 1 O j L b o Q u Y h f F < / D a t a M a s h u p > 
</file>

<file path=customXml/itemProps1.xml><?xml version="1.0" encoding="utf-8"?>
<ds:datastoreItem xmlns:ds="http://schemas.openxmlformats.org/officeDocument/2006/customXml" ds:itemID="{1967BAC1-1746-4997-9E16-3E34ECC2726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2025-08-22T05:21:59Z</dcterms:modified>
</cp:coreProperties>
</file>