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 codeName="{80610A8E-5010-04F8-B4C4-4C4527662162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04회\"/>
    </mc:Choice>
  </mc:AlternateContent>
  <xr:revisionPtr revIDLastSave="0" documentId="13_ncr:1_{7727EB28-ED48-4414-9D48-70B18BF09ADD}" xr6:coauthVersionLast="47" xr6:coauthVersionMax="47" xr10:uidLastSave="{00000000-0000-0000-0000-000000000000}"/>
  <bookViews>
    <workbookView xWindow="-108" yWindow="-108" windowWidth="23256" windowHeight="12456" firstSheet="2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공연예약_7002a9d1-e931-4054-a5ba-abe754b4e316" name="공연예약" connection="공연관리"/>
        </x15:modelTables>
        <x15:extLst>
          <ext xmlns:x16="http://schemas.microsoft.com/office/spreadsheetml/2014/11/main" uri="{9835A34E-60A6-4A7C-AAB8-D5F71C897F49}">
            <x16:modelTimeGroupings>
              <x16:modelTimeGrouping tableName="공연예약" columnName="예매일자" columnId="예매일자">
                <x16:calculatedTimeColumn columnName="예매일자(분기)" columnId="예매일자(분기)" contentType="quarters" isSelected="1"/>
                <x16:calculatedTimeColumn columnName="예매일자(월 인덱스)" columnId="예매일자(월 인덱스)" contentType="monthsindex" isSelected="1"/>
                <x16:calculatedTimeColumn columnName="예매일자(월)" columnId="예매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3" i="3"/>
  <c r="E4" i="3" a="1"/>
  <c r="E4" i="3" s="1"/>
  <c r="E5" i="3" a="1"/>
  <c r="E5" i="3" s="1"/>
  <c r="E3" i="3" a="1"/>
  <c r="E3" i="3"/>
  <c r="D8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40" i="3" a="1"/>
  <c r="H16" i="3" a="1"/>
  <c r="H17" i="3" a="1"/>
  <c r="H21" i="3" a="1"/>
  <c r="H25" i="3" a="1"/>
  <c r="H29" i="3" a="1"/>
  <c r="H33" i="3" a="1"/>
  <c r="H37" i="3" a="1"/>
  <c r="H24" i="3" a="1"/>
  <c r="H36" i="3" a="1"/>
  <c r="H18" i="3" a="1"/>
  <c r="H22" i="3" a="1"/>
  <c r="H26" i="3" a="1"/>
  <c r="H30" i="3" a="1"/>
  <c r="H34" i="3" a="1"/>
  <c r="H38" i="3" a="1"/>
  <c r="H28" i="3" a="1"/>
  <c r="H20" i="3" a="1"/>
  <c r="H19" i="3" a="1"/>
  <c r="H23" i="3" a="1"/>
  <c r="H27" i="3" a="1"/>
  <c r="H31" i="3" a="1"/>
  <c r="H35" i="3" a="1"/>
  <c r="H39" i="3" a="1"/>
  <c r="H32" i="3" a="1"/>
  <c r="H15" i="3" a="1"/>
  <c r="H40" i="3" l="1"/>
  <c r="H32" i="3"/>
  <c r="H39" i="3"/>
  <c r="H35" i="3"/>
  <c r="H31" i="3"/>
  <c r="H27" i="3"/>
  <c r="H23" i="3"/>
  <c r="H19" i="3"/>
  <c r="H20" i="3"/>
  <c r="H28" i="3"/>
  <c r="H38" i="3"/>
  <c r="H34" i="3"/>
  <c r="H30" i="3"/>
  <c r="H26" i="3"/>
  <c r="H22" i="3"/>
  <c r="H18" i="3"/>
  <c r="H36" i="3"/>
  <c r="H24" i="3"/>
  <c r="H37" i="3"/>
  <c r="H33" i="3"/>
  <c r="H29" i="3"/>
  <c r="H25" i="3"/>
  <c r="H21" i="3"/>
  <c r="H17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92AC236-8E00-4128-AAAD-A1DCB4872E4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B34120C3-B682-4106-BA36-F210A422E2FD}" sourceFile="C:\2025_기출문제집_컴활1급실기_학습자료_241206 update\02 최신기출유형\04회\공연관리.accdb" name="공연관리" type="100" refreshedVersion="8" minRefreshableVersion="5">
    <extLst>
      <ext xmlns:x15="http://schemas.microsoft.com/office/spreadsheetml/2010/11/main" uri="{DE250136-89BD-433C-8126-D09CA5730AF9}">
        <x15:connection id="25db2004-5483-4f39-8352-231a501d8bec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2">
    <metadataType name="XLMDX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metadataStrings count="2">
    <s v="ThisWorkbookDataModel"/>
    <s v="{[공연예약].[구분].&amp;[뮤지컬]}"/>
  </metadataStrings>
  <mdxMetadata count="1">
    <mdx n="0" f="s">
      <ms ns="1" c="0"/>
    </mdx>
  </mdx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<sst xmlns="http://schemas.openxmlformats.org/spreadsheetml/2006/main" count="337" uniqueCount="74">
  <si>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</si>
  <si>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</si>
  <si>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</si>
  <si>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</si>
  <si>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</si>
  <si>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</si>
  <si>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</si>
  <si>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</si>
  <si>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</si>
  <si>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</si>
  <si>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</si>
  <si>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</si>
  <si>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</si>
  <si>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</si>
  <si>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</si>
  <si>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</si>
  <si>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</si>
  <si>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</si>
  <si>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</si>
  <si>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</si>
  <si>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</si>
  <si>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</si>
  <si>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</si>
  <si>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</si>
  <si>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</si>
  <si>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</si>
  <si>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</si>
  <si>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</si>
  <si>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</si>
  <si>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</si>
  <si>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</si>
  <si>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</si>
  <si>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</si>
  <si>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</si>
  <si>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</si>
  <si>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</si>
  <si>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</si>
  <si>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</si>
  <si>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</si>
  <si>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</si>
  <si>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</si>
  <si>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</si>
  <si>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</si>
  <si>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</si>
  <si>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</si>
  <si>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</si>
  <si>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</si>
  <si>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가격</t>
    <phoneticPr fontId="1" type="noConversion"/>
  </si>
  <si>
    <t>&gt;=30000</t>
    <phoneticPr fontId="1" type="noConversion"/>
  </si>
  <si>
    <t>예매수량</t>
    <phoneticPr fontId="1" type="noConversion"/>
  </si>
  <si>
    <t>&gt;=20</t>
    <phoneticPr fontId="1" type="noConversion"/>
  </si>
  <si>
    <t>총합계</t>
  </si>
  <si>
    <t>값</t>
  </si>
  <si>
    <t>분기</t>
  </si>
  <si>
    <t>1사분기</t>
  </si>
  <si>
    <t>2사분기</t>
  </si>
  <si>
    <t>3사분기</t>
  </si>
  <si>
    <t>***</t>
  </si>
  <si>
    <t>최대: 예매수량</t>
  </si>
  <si>
    <t>1사분기 최대: 예매수량</t>
  </si>
  <si>
    <t>2사분기 최대: 예매수량</t>
  </si>
  <si>
    <t>3사분기 최대: 예매수량</t>
  </si>
  <si>
    <t>전체 최대: 예매수량</t>
  </si>
  <si>
    <t>최대: 총금액</t>
  </si>
  <si>
    <t>1사분기 최대: 총금액</t>
  </si>
  <si>
    <t>2사분기 최대: 총금액</t>
  </si>
  <si>
    <t>3사분기 최대: 총금액</t>
  </si>
  <si>
    <t>전체 최대: 총금액</t>
  </si>
  <si>
    <t>구분</t>
    <phoneticPr fontId="1" type="noConversion"/>
  </si>
  <si>
    <t>2월</t>
  </si>
  <si>
    <t>4월</t>
  </si>
  <si>
    <t>5월</t>
  </si>
  <si>
    <t>6월</t>
  </si>
  <si>
    <t>8월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</si>
</sst>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8" xfId="0" applyBorder="1">
      <alignment vertical="center"/>
    </xf>
    <xf numFmtId="3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1A-4D08-96D2-50F486621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632460</xdr:colOff>
      <xdr:row>12</xdr:row>
      <xdr:rowOff>0</xdr:rowOff>
    </xdr:from>
    <xdr:to>
      <xdr:col>4</xdr:col>
      <xdr:colOff>15240</xdr:colOff>
      <xdr:row>14</xdr:row>
      <xdr:rowOff>7620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5EA905C8-0319-AD4A-DDDB-A9618AE1E76A}"/>
            </a:ext>
          </a:extLst>
        </xdr:cNvPr>
        <xdr:cNvSpPr/>
      </xdr:nvSpPr>
      <xdr:spPr>
        <a:xfrm>
          <a:off x="1790700" y="2667000"/>
          <a:ext cx="1013460" cy="44958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22860</xdr:colOff>
      <xdr:row>12</xdr:row>
      <xdr:rowOff>0</xdr:rowOff>
    </xdr:from>
    <xdr:to>
      <xdr:col>5</xdr:col>
      <xdr:colOff>38100</xdr:colOff>
      <xdr:row>14</xdr:row>
      <xdr:rowOff>7620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0DCA288-A730-43CE-AEDB-FCDDAF543F43}"/>
            </a:ext>
          </a:extLst>
        </xdr:cNvPr>
        <xdr:cNvSpPr/>
      </xdr:nvSpPr>
      <xdr:spPr>
        <a:xfrm>
          <a:off x="2811780" y="2667000"/>
          <a:ext cx="1013460" cy="44958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845820</xdr:colOff>
          <xdr:row>2</xdr:row>
          <xdr:rowOff>106680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811.679265856481" backgroundQuery="1" createdVersion="8" refreshedVersion="8" minRefreshableVersion="3" recordCount="0" supportSubquery="1" supportAdvancedDrill="1" xr:uid="{FFA6C18C-AA38-40D4-AAE6-E5B871CE89D7}">
  <cacheSource type="external" connectionId="1"/>
  <cacheFields count="6">
    <cacheField name="[공연예약].[구분].[구분]" caption="구분" numFmtId="0" hierarchy="2" level="1">
      <sharedItems containsSemiMixedTypes="0" containsNonDate="0" containsString="0"/>
    </cacheField>
    <cacheField name="[공연예약].[공연이름].[공연이름]" caption="공연이름" numFmtId="0" hierarchy="1" level="1">
      <sharedItems count="2">
        <s v="천사의노래"/>
        <s v="피노키오"/>
      </sharedItems>
    </cacheField>
    <cacheField name="[공연예약].[예매일자(월)].[예매일자(월)]" caption="예매일자(월)" numFmtId="0" hierarchy="7" level="1">
      <sharedItems count="5">
        <s v="02월"/>
        <s v="04월"/>
        <s v="05월"/>
        <s v="06월"/>
        <s v="08월"/>
      </sharedItems>
    </cacheField>
    <cacheField name="[공연예약].[예매일자(분기)].[예매일자(분기)]" caption="예매일자(분기)" numFmtId="0" hierarchy="8" level="1">
      <sharedItems count="3">
        <s v="분기1"/>
        <s v="분기2"/>
        <s v="분기3"/>
      </sharedItems>
    </cacheField>
    <cacheField name="[Measures].[최대값: 예매수량]" caption="최대값: 예매수량" numFmtId="0" hierarchy="14" level="32767"/>
    <cacheField name="[Measures].[최대값: 총금액]" caption="최대값: 총금액" numFmtId="0" hierarchy="15" level="32767"/>
  </cacheFields>
  <cacheHierarchies count="16">
    <cacheHierarchy uniqueName="[공연예약].[예약번호]" caption="예약번호" attribute="1" defaultMemberUniqueName="[공연예약].[예약번호].[All]" allUniqueName="[공연예약].[예약번호].[All]" dimensionUniqueName="[공연예약]" displayFolder="" count="0" memberValueDatatype="20" unbalanced="0"/>
    <cacheHierarchy uniqueName="[공연예약].[공연이름]" caption="공연이름" attribute="1" defaultMemberUniqueName="[공연예약].[공연이름].[All]" allUniqueName="[공연예약].[공연이름].[All]" dimensionUniqueName="[공연예약]" displayFolder="" count="2" memberValueDatatype="130" unbalanced="0">
      <fieldsUsage count="2">
        <fieldUsage x="-1"/>
        <fieldUsage x="1"/>
      </fieldsUsage>
    </cacheHierarchy>
    <cacheHierarchy uniqueName="[공연예약].[구분]" caption="구분" attribute="1" defaultMemberUniqueName="[공연예약].[구분].[All]" allUniqueName="[공연예약].[구분].[All]" dimensionUniqueName="[공연예약]" displayFolder="" count="2" memberValueDatatype="130" unbalanced="0">
      <fieldsUsage count="2">
        <fieldUsage x="-1"/>
        <fieldUsage x="0"/>
      </fieldsUsage>
    </cacheHierarchy>
    <cacheHierarchy uniqueName="[공연예약].[가격]" caption="가격" attribute="1" defaultMemberUniqueName="[공연예약].[가격].[All]" allUniqueName="[공연예약].[가격].[All]" dimensionUniqueName="[공연예약]" displayFolder="" count="0" memberValueDatatype="5" unbalanced="0"/>
    <cacheHierarchy uniqueName="[공연예약].[예매일자]" caption="예매일자" attribute="1" time="1" defaultMemberUniqueName="[공연예약].[예매일자].[All]" allUniqueName="[공연예약].[예매일자].[All]" dimensionUniqueName="[공연예약]" displayFolder="" count="0" memberValueDatatype="7" unbalanced="0"/>
    <cacheHierarchy uniqueName="[공연예약].[예매수량]" caption="예매수량" attribute="1" defaultMemberUniqueName="[공연예약].[예매수량].[All]" allUniqueName="[공연예약].[예매수량].[All]" dimensionUniqueName="[공연예약]" displayFolder="" count="0" memberValueDatatype="5" unbalanced="0"/>
    <cacheHierarchy uniqueName="[공연예약].[총금액]" caption="총금액" attribute="1" defaultMemberUniqueName="[공연예약].[총금액].[All]" allUniqueName="[공연예약].[총금액].[All]" dimensionUniqueName="[공연예약]" displayFolder="" count="0" memberValueDatatype="5" unbalanced="0"/>
    <cacheHierarchy uniqueName="[공연예약].[예매일자(월)]" caption="예매일자(월)" attribute="1" defaultMemberUniqueName="[공연예약].[예매일자(월)].[All]" allUniqueName="[공연예약].[예매일자(월)].[All]" dimensionUniqueName="[공연예약]" displayFolder="" count="2" memberValueDatatype="130" unbalanced="0">
      <fieldsUsage count="2">
        <fieldUsage x="-1"/>
        <fieldUsage x="2"/>
      </fieldsUsage>
    </cacheHierarchy>
    <cacheHierarchy uniqueName="[공연예약].[예매일자(분기)]" caption="예매일자(분기)" attribute="1" defaultMemberUniqueName="[공연예약].[예매일자(분기)].[All]" allUniqueName="[공연예약].[예매일자(분기)].[All]" dimensionUniqueName="[공연예약]" displayFolder="" count="2" memberValueDatatype="130" unbalanced="0">
      <fieldsUsage count="2">
        <fieldUsage x="-1"/>
        <fieldUsage x="3"/>
      </fieldsUsage>
    </cacheHierarchy>
    <cacheHierarchy uniqueName="[공연예약].[예매일자(월 인덱스)]" caption="예매일자(월 인덱스)" attribute="1" defaultMemberUniqueName="[공연예약].[예매일자(월 인덱스)].[All]" allUniqueName="[공연예약].[예매일자(월 인덱스)].[All]" dimensionUniqueName="[공연예약]" displayFolder="" count="0" memberValueDatatype="20" unbalanced="0" hidden="1"/>
    <cacheHierarchy uniqueName="[Measures].[__XL_Count 공연예약]" caption="__XL_Count 공연예약" measure="1" displayFolder="" measureGroup="공연예약" count="0" hidden="1"/>
    <cacheHierarchy uniqueName="[Measures].[__No measures defined]" caption="__No measures defined" measure="1" displayFolder="" count="0" hidden="1"/>
    <cacheHierarchy uniqueName="[Measures].[합계: 예매수량]" caption="합계: 예매수량" measure="1" displayFolder="" measureGroup="공연예약" count="0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합계: 총금액]" caption="합계: 총금액" measure="1" displayFolder="" measureGroup="공연예약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최대값: 예매수량]" caption="최대값: 예매수량" measure="1" displayFolder="" measureGroup="공연예약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최대값: 총금액]" caption="최대값: 총금액" measure="1" displayFolder="" measureGroup="공연예약" count="0" oneField="1" hidden="1">
      <fieldsUsage count="1">
        <fieldUsage x="5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공연예약" uniqueName="[공연예약]" caption="공연예약"/>
  </dimensions>
  <measureGroups count="1">
    <measureGroup name="공연예약" caption="공연예약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E2B131-FD33-432A-A1F8-CC84BE48BB29}" name="피벗 테이블1" cacheId="0" dataOnRows="1" applyNumberFormats="0" applyBorderFormats="0" applyFontFormats="0" applyPatternFormats="0" applyAlignmentFormats="0" applyWidthHeightFormats="1" dataCaption="값" missingCaption="***" updatedVersion="8" minRefreshableVersion="3" useAutoFormatting="1" subtotalHiddenItems="1" itemPrintTitles="1" mergeItem="1" createdVersion="8" indent="0" compact="0" outline="1" outlineData="1" compactData="0" multipleFieldFilters="0">
  <location ref="A4:F31" firstHeaderRow="1" firstDataRow="2" firstDataCol="3" rowPageCount="1" colPageCount="1"/>
  <pivotFields count="6">
    <pivotField axis="axisPage" compact="0" allDrilled="1" subtotalTop="0" showAll="0" dataSourceSort="1" defaultAttributeDrillState="1">
      <items count="1">
        <item t="default"/>
      </items>
    </pivotField>
    <pivotField axis="axisCol" compact="0" allDrilled="1" subtotalTop="0" showAll="0" dataSourceSort="1" defaultAttributeDrillState="1">
      <items count="3">
        <item x="0"/>
        <item x="1"/>
        <item t="default"/>
      </items>
    </pivotField>
    <pivotField name="예매일자" axis="axisRow" compact="0" allDrilled="1" subtotalTop="0" showAll="0" dataSourceSort="1" defaultAttributeDrillState="1">
      <items count="6">
        <item n="2월" x="0"/>
        <item n="4월" x="1"/>
        <item n="5월" x="2"/>
        <item n="6월" x="3"/>
        <item n="8월" x="4"/>
        <item t="default"/>
      </items>
    </pivotField>
    <pivotField name="분기" axis="axisRow" compact="0" allDrilled="1" subtotalTop="0" showAll="0" dataSourceSort="1" defaultAttributeDrillState="1">
      <items count="4">
        <item n="1사분기" x="0"/>
        <item n="2사분기" x="1"/>
        <item n="3사분기" x="2"/>
        <item t="default"/>
      </items>
    </pivotField>
    <pivotField dataField="1" compact="0" subtotalTop="0" showAll="0"/>
    <pivotField dataField="1" compact="0" subtotalTop="0" showAll="0"/>
  </pivotFields>
  <rowFields count="3">
    <field x="3"/>
    <field x="2"/>
    <field x="-2"/>
  </rowFields>
  <rowItems count="26">
    <i>
      <x/>
    </i>
    <i r="1">
      <x/>
    </i>
    <i r="2">
      <x/>
    </i>
    <i r="2" i="1">
      <x v="1"/>
    </i>
    <i t="default">
      <x/>
    </i>
    <i t="default" i="1">
      <x/>
    </i>
    <i>
      <x v="1"/>
    </i>
    <i r="1">
      <x v="1"/>
    </i>
    <i r="2">
      <x/>
    </i>
    <i r="2" i="1">
      <x v="1"/>
    </i>
    <i r="1">
      <x v="2"/>
    </i>
    <i r="2">
      <x/>
    </i>
    <i r="2" i="1">
      <x v="1"/>
    </i>
    <i r="1">
      <x v="3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t="default">
      <x v="2"/>
    </i>
    <i t="default" i="1">
      <x v="2"/>
    </i>
    <i t="grand">
      <x/>
    </i>
    <i t="grand" i="1">
      <x/>
    </i>
  </rowItems>
  <colFields count="1">
    <field x="1"/>
  </colFields>
  <colItems count="3">
    <i>
      <x/>
    </i>
    <i>
      <x v="1"/>
    </i>
    <i t="grand">
      <x/>
    </i>
  </colItems>
  <pageFields count="1">
    <pageField fld="0" hier="2" name="[공연예약].[구분].&amp;[뮤지컬]" cap="뮤지컬"/>
  </pageFields>
  <dataFields count="2">
    <dataField name="최대: 예매수량" fld="4" subtotal="max" baseField="3" baseItem="0" numFmtId="41"/>
    <dataField name="최대: 총금액" fld="5" subtotal="max" baseField="3" baseItem="0" numFmtId="41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최대: 예매수량"/>
    <pivotHierarchy dragToData="1" caption="최대: 총금액"/>
  </pivotHierarchies>
  <pivotTableStyleInfo name="PivotStyleLight16" showRowHeaders="1" showColHeaders="1" showRowStripes="0" showColStripes="0" showLastColumn="1"/>
  <rowHierarchiesUsage count="3">
    <rowHierarchyUsage hierarchyUsage="8"/>
    <rowHierarchyUsage hierarchyUsage="7"/>
    <rowHierarchyUsage hierarchyUsage="-2"/>
  </rowHierarchiesUsage>
  <colHierarchiesUsage count="1">
    <colHierarchyUsage hierarchyUsage="1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공연관리">
        <x15:activeTabTopLevelEntity name="[공연예약]"/>
      </x15:pivotTableUISettings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A3" sqref="A3:F28"/>
    </sheetView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G7" sqref="G7"/>
    </sheetView>
  </sheetViews>
  <sheetFormatPr defaultRowHeight="17.399999999999999"/>
  <cols>
    <col min="1" max="1" width="8.796875" style="23"/>
    <col min="2" max="2" width="14.69921875" style="23" customWidth="1"/>
    <col min="3" max="3" width="8.796875" style="23"/>
    <col min="4" max="4" width="17" style="23" customWidth="1"/>
    <col min="5" max="5" width="10.69921875" style="23" customWidth="1"/>
    <col min="6" max="16384" width="8.796875" style="23"/>
  </cols>
  <sheetData>
    <row r="2" spans="2:5" ht="18" thickBot="1">
      <c r="B2" s="23" t="s">
        <v>0</v>
      </c>
    </row>
    <row r="3" spans="2:5">
      <c r="B3" s="24" t="s">
        <v>3</v>
      </c>
      <c r="C3" s="25" t="s">
        <v>4</v>
      </c>
      <c r="D3" s="25" t="s">
        <v>19</v>
      </c>
      <c r="E3" s="26" t="s">
        <v>6</v>
      </c>
    </row>
    <row r="4" spans="2:5">
      <c r="B4" s="27" t="s">
        <v>17</v>
      </c>
      <c r="C4" s="28">
        <v>43000</v>
      </c>
      <c r="D4" s="28">
        <v>59</v>
      </c>
      <c r="E4" s="31">
        <f t="shared" ref="E4:E11" si="0">C4*D4</f>
        <v>2537000</v>
      </c>
    </row>
    <row r="5" spans="2:5">
      <c r="B5" s="27" t="s">
        <v>12</v>
      </c>
      <c r="C5" s="28">
        <v>31000</v>
      </c>
      <c r="D5" s="28">
        <v>56</v>
      </c>
      <c r="E5" s="31">
        <f t="shared" si="0"/>
        <v>1736000</v>
      </c>
    </row>
    <row r="6" spans="2:5">
      <c r="B6" s="27" t="s">
        <v>16</v>
      </c>
      <c r="C6" s="28">
        <v>19900</v>
      </c>
      <c r="D6" s="28">
        <v>54</v>
      </c>
      <c r="E6" s="31">
        <f t="shared" si="0"/>
        <v>1074600</v>
      </c>
    </row>
    <row r="7" spans="2:5">
      <c r="B7" s="27" t="s">
        <v>10</v>
      </c>
      <c r="C7" s="28">
        <v>23000</v>
      </c>
      <c r="D7" s="28">
        <v>40</v>
      </c>
      <c r="E7" s="31">
        <f t="shared" si="0"/>
        <v>920000</v>
      </c>
    </row>
    <row r="8" spans="2:5">
      <c r="B8" s="27" t="s">
        <v>13</v>
      </c>
      <c r="C8" s="28">
        <v>16000</v>
      </c>
      <c r="D8" s="28">
        <v>37</v>
      </c>
      <c r="E8" s="31">
        <f t="shared" si="0"/>
        <v>592000</v>
      </c>
    </row>
    <row r="9" spans="2:5">
      <c r="B9" s="27" t="s">
        <v>15</v>
      </c>
      <c r="C9" s="28">
        <v>35000</v>
      </c>
      <c r="D9" s="28">
        <v>27</v>
      </c>
      <c r="E9" s="31">
        <f t="shared" si="0"/>
        <v>945000</v>
      </c>
    </row>
    <row r="10" spans="2:5">
      <c r="B10" s="27" t="s">
        <v>8</v>
      </c>
      <c r="C10" s="28">
        <v>15000</v>
      </c>
      <c r="D10" s="28">
        <v>27</v>
      </c>
      <c r="E10" s="31">
        <f t="shared" si="0"/>
        <v>405000</v>
      </c>
    </row>
    <row r="11" spans="2:5" ht="18" thickBot="1">
      <c r="B11" s="29" t="s">
        <v>18</v>
      </c>
      <c r="C11" s="30">
        <v>21000</v>
      </c>
      <c r="D11" s="30">
        <v>17</v>
      </c>
      <c r="E11" s="32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>
      <selection activeCell="C6" sqref="C6"/>
    </sheetView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42" t="s">
        <v>25</v>
      </c>
      <c r="E7" s="43"/>
      <c r="F7" s="44"/>
    </row>
    <row r="8" spans="1:8">
      <c r="A8" s="3" t="s">
        <v>10</v>
      </c>
      <c r="B8" s="13">
        <f t="shared" si="0"/>
        <v>437000</v>
      </c>
      <c r="D8" s="45" t="str">
        <f>TEXT(DCOUNTA(A14:H40,1,D10:E11),"0개")</f>
        <v>4개</v>
      </c>
      <c r="E8" s="46"/>
      <c r="F8" s="47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47</v>
      </c>
      <c r="E10" s="14" t="s">
        <v>49</v>
      </c>
    </row>
    <row r="11" spans="1:8">
      <c r="D11" s="14" t="s">
        <v>48</v>
      </c>
      <c r="E11" s="14" t="s">
        <v>50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 &amp; COUNTIF($B$15:B15,"M*") &amp; ")", IF(LEFT(B15,1)="C","콘서트(" &amp; COUNTIF($B$15:B15,"C*") &amp; ")", "그외(" &amp; COUNTIF($B$15:B15,"&lt;&gt;M*")-COUNTIF($B$15:B15,"C*") &amp; ")"))</f>
        <v>콘서트(1)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>IF(LEFT(B16,1)="M","뮤지컬(" &amp; COUNTIF($B$15:B16,"M*") &amp; ")", IF(LEFT(B16,1)="C","콘서트(" &amp; COUNTIF($B$15:B16,"C*") &amp; ")", "그외(" &amp; COUNTIF($B$15:B16,"&lt;&gt;M*")-COUNTIF($B$15:B16,"C*") &amp; ")"))</f>
        <v>뮤지컬(1)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>IF(LEFT(B17,1)="M","뮤지컬(" &amp; COUNTIF($B$15:B17,"M*") &amp; ")", IF(LEFT(B17,1)="C","콘서트(" &amp; COUNTIF($B$15:B17,"C*") &amp; ")", "그외(" &amp; COUNTIF($B$15:B17,"&lt;&gt;M*")-COUNTIF($B$15:B17,"C*") &amp; ")"))</f>
        <v>콘서트(2)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>IF(LEFT(B18,1)="M","뮤지컬(" &amp; COUNTIF($B$15:B18,"M*") &amp; ")", IF(LEFT(B18,1)="C","콘서트(" &amp; COUNTIF($B$15:B18,"C*") &amp; ")", "그외(" &amp; COUNTIF($B$15:B18,"&lt;&gt;M*")-COUNTIF($B$15:B18,"C*") &amp; ")"))</f>
        <v>그외(1)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>IF(LEFT(B19,1)="M","뮤지컬(" &amp; COUNTIF($B$15:B19,"M*") &amp; ")", IF(LEFT(B19,1)="C","콘서트(" &amp; COUNTIF($B$15:B19,"C*") &amp; ")", "그외(" &amp; COUNTIF($B$15:B19,"&lt;&gt;M*")-COUNTIF($B$15:B19,"C*") &amp; ")"))</f>
        <v>그외(2)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>IF(LEFT(B20,1)="M","뮤지컬(" &amp; COUNTIF($B$15:B20,"M*") &amp; ")", IF(LEFT(B20,1)="C","콘서트(" &amp; COUNTIF($B$15:B20,"C*") &amp; ")", "그외(" &amp; COUNTIF($B$15:B20,"&lt;&gt;M*")-COUNTIF($B$15:B20,"C*") &amp; ")"))</f>
        <v>콘서트(3)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>IF(LEFT(B21,1)="M","뮤지컬(" &amp; COUNTIF($B$15:B21,"M*") &amp; ")", IF(LEFT(B21,1)="C","콘서트(" &amp; COUNTIF($B$15:B21,"C*") &amp; ")", "그외(" &amp; COUNTIF($B$15:B21,"&lt;&gt;M*")-COUNTIF($B$15:B21,"C*") &amp; ")"))</f>
        <v>그외(3)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>IF(LEFT(B22,1)="M","뮤지컬(" &amp; COUNTIF($B$15:B22,"M*") &amp; ")", IF(LEFT(B22,1)="C","콘서트(" &amp; COUNTIF($B$15:B22,"C*") &amp; ")", "그외(" &amp; COUNTIF($B$15:B22,"&lt;&gt;M*")-COUNTIF($B$15:B22,"C*") &amp; ")"))</f>
        <v>뮤지컬(2)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>IF(LEFT(B23,1)="M","뮤지컬(" &amp; COUNTIF($B$15:B23,"M*") &amp; ")", IF(LEFT(B23,1)="C","콘서트(" &amp; COUNTIF($B$15:B23,"C*") &amp; ")", "그외(" &amp; COUNTIF($B$15:B23,"&lt;&gt;M*")-COUNTIF($B$15:B23,"C*") &amp; ")"))</f>
        <v>그외(4)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>IF(LEFT(B24,1)="M","뮤지컬(" &amp; COUNTIF($B$15:B24,"M*") &amp; ")", IF(LEFT(B24,1)="C","콘서트(" &amp; COUNTIF($B$15:B24,"C*") &amp; ")", "그외(" &amp; COUNTIF($B$15:B24,"&lt;&gt;M*")-COUNTIF($B$15:B24,"C*") &amp; ")"))</f>
        <v>그외(5)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>IF(LEFT(B25,1)="M","뮤지컬(" &amp; COUNTIF($B$15:B25,"M*") &amp; ")", IF(LEFT(B25,1)="C","콘서트(" &amp; COUNTIF($B$15:B25,"C*") &amp; ")", "그외(" &amp; COUNTIF($B$15:B25,"&lt;&gt;M*")-COUNTIF($B$15:B25,"C*") &amp; ")"))</f>
        <v>뮤지컬(3)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>IF(LEFT(B26,1)="M","뮤지컬(" &amp; COUNTIF($B$15:B26,"M*") &amp; ")", IF(LEFT(B26,1)="C","콘서트(" &amp; COUNTIF($B$15:B26,"C*") &amp; ")", "그외(" &amp; COUNTIF($B$15:B26,"&lt;&gt;M*")-COUNTIF($B$15:B26,"C*") &amp; ")"))</f>
        <v>콘서트(4)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>IF(LEFT(B27,1)="M","뮤지컬(" &amp; COUNTIF($B$15:B27,"M*") &amp; ")", IF(LEFT(B27,1)="C","콘서트(" &amp; COUNTIF($B$15:B27,"C*") &amp; ")", "그외(" &amp; COUNTIF($B$15:B27,"&lt;&gt;M*")-COUNTIF($B$15:B27,"C*") &amp; ")"))</f>
        <v>그외(6)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>IF(LEFT(B28,1)="M","뮤지컬(" &amp; COUNTIF($B$15:B28,"M*") &amp; ")", IF(LEFT(B28,1)="C","콘서트(" &amp; COUNTIF($B$15:B28,"C*") &amp; ")", "그외(" &amp; COUNTIF($B$15:B28,"&lt;&gt;M*")-COUNTIF($B$15:B28,"C*") &amp; ")"))</f>
        <v>그외(7)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>IF(LEFT(B29,1)="M","뮤지컬(" &amp; COUNTIF($B$15:B29,"M*") &amp; ")", IF(LEFT(B29,1)="C","콘서트(" &amp; COUNTIF($B$15:B29,"C*") &amp; ")", "그외(" &amp; COUNTIF($B$15:B29,"&lt;&gt;M*")-COUNTIF($B$15:B29,"C*") &amp; ")"))</f>
        <v>뮤지컬(4)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>IF(LEFT(B30,1)="M","뮤지컬(" &amp; COUNTIF($B$15:B30,"M*") &amp; ")", IF(LEFT(B30,1)="C","콘서트(" &amp; COUNTIF($B$15:B30,"C*") &amp; ")", "그외(" &amp; COUNTIF($B$15:B30,"&lt;&gt;M*")-COUNTIF($B$15:B30,"C*") &amp; ")"))</f>
        <v>그외(8)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>IF(LEFT(B31,1)="M","뮤지컬(" &amp; COUNTIF($B$15:B31,"M*") &amp; ")", IF(LEFT(B31,1)="C","콘서트(" &amp; COUNTIF($B$15:B31,"C*") &amp; ")", "그외(" &amp; COUNTIF($B$15:B31,"&lt;&gt;M*")-COUNTIF($B$15:B31,"C*") &amp; ")"))</f>
        <v>콘서트(5)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>IF(LEFT(B32,1)="M","뮤지컬(" &amp; COUNTIF($B$15:B32,"M*") &amp; ")", IF(LEFT(B32,1)="C","콘서트(" &amp; COUNTIF($B$15:B32,"C*") &amp; ")", "그외(" &amp; COUNTIF($B$15:B32,"&lt;&gt;M*")-COUNTIF($B$15:B32,"C*") &amp; ")"))</f>
        <v>그외(9)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>IF(LEFT(B33,1)="M","뮤지컬(" &amp; COUNTIF($B$15:B33,"M*") &amp; ")", IF(LEFT(B33,1)="C","콘서트(" &amp; COUNTIF($B$15:B33,"C*") &amp; ")", "그외(" &amp; COUNTIF($B$15:B33,"&lt;&gt;M*")-COUNTIF($B$15:B33,"C*") &amp; ")"))</f>
        <v>콘서트(6)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>IF(LEFT(B34,1)="M","뮤지컬(" &amp; COUNTIF($B$15:B34,"M*") &amp; ")", IF(LEFT(B34,1)="C","콘서트(" &amp; COUNTIF($B$15:B34,"C*") &amp; ")", "그외(" &amp; COUNTIF($B$15:B34,"&lt;&gt;M*")-COUNTIF($B$15:B34,"C*") &amp; ")"))</f>
        <v>뮤지컬(5)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>IF(LEFT(B35,1)="M","뮤지컬(" &amp; COUNTIF($B$15:B35,"M*") &amp; ")", IF(LEFT(B35,1)="C","콘서트(" &amp; COUNTIF($B$15:B35,"C*") &amp; ")", "그외(" &amp; COUNTIF($B$15:B35,"&lt;&gt;M*")-COUNTIF($B$15:B35,"C*") &amp; ")"))</f>
        <v>그외(10)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>IF(LEFT(B36,1)="M","뮤지컬(" &amp; COUNTIF($B$15:B36,"M*") &amp; ")", IF(LEFT(B36,1)="C","콘서트(" &amp; COUNTIF($B$15:B36,"C*") &amp; ")", "그외(" &amp; COUNTIF($B$15:B36,"&lt;&gt;M*")-COUNTIF($B$15:B36,"C*") &amp; ")"))</f>
        <v>뮤지컬(6)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>IF(LEFT(B37,1)="M","뮤지컬(" &amp; COUNTIF($B$15:B37,"M*") &amp; ")", IF(LEFT(B37,1)="C","콘서트(" &amp; COUNTIF($B$15:B37,"C*") &amp; ")", "그외(" &amp; COUNTIF($B$15:B37,"&lt;&gt;M*")-COUNTIF($B$15:B37,"C*") &amp; ")"))</f>
        <v>뮤지컬(7)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>IF(LEFT(B38,1)="M","뮤지컬(" &amp; COUNTIF($B$15:B38,"M*") &amp; ")", IF(LEFT(B38,1)="C","콘서트(" &amp; COUNTIF($B$15:B38,"C*") &amp; ")", "그외(" &amp; COUNTIF($B$15:B38,"&lt;&gt;M*")-COUNTIF($B$15:B38,"C*") &amp; ")"))</f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>IF(LEFT(B39,1)="M","뮤지컬(" &amp; COUNTIF($B$15:B39,"M*") &amp; ")", IF(LEFT(B39,1)="C","콘서트(" &amp; COUNTIF($B$15:B39,"C*") &amp; ")", "그외(" &amp; COUNTIF($B$15:B39,"&lt;&gt;M*")-COUNTIF($B$15:B39,"C*") &amp; ")"))</f>
        <v>콘서트(7)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>IF(LEFT(B40,1)="M","뮤지컬(" &amp; COUNTIF($B$15:B40,"M*") &amp; ")", IF(LEFT(B40,1)="C","콘서트(" &amp; COUNTIF($B$15:B40,"C*") &amp; ")", "그외(" &amp; COUNTIF($B$15:B40,"&lt;&gt;M*")-COUNTIF($B$15:B40,"C*") &amp; ")"))</f>
        <v>그외(11)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B5" sqref="B5"/>
    </sheetView>
  </sheetViews>
  <sheetFormatPr defaultRowHeight="17.399999999999999"/>
  <cols>
    <col min="1" max="1" width="20.796875" bestFit="1" customWidth="1"/>
    <col min="2" max="2" width="11.19921875" bestFit="1" customWidth="1"/>
    <col min="3" max="3" width="13.5" bestFit="1" customWidth="1"/>
    <col min="4" max="6" width="13.69921875" customWidth="1"/>
    <col min="7" max="11" width="12.59765625" bestFit="1" customWidth="1"/>
    <col min="12" max="12" width="8.3984375" bestFit="1" customWidth="1"/>
    <col min="13" max="13" width="11.59765625" bestFit="1" customWidth="1"/>
    <col min="14" max="14" width="13.59765625" bestFit="1" customWidth="1"/>
    <col min="15" max="15" width="11.59765625" bestFit="1" customWidth="1"/>
    <col min="16" max="16" width="13.59765625" bestFit="1" customWidth="1"/>
    <col min="17" max="17" width="11.59765625" bestFit="1" customWidth="1"/>
    <col min="18" max="18" width="18.19921875" bestFit="1" customWidth="1"/>
    <col min="19" max="19" width="16.19921875" bestFit="1" customWidth="1"/>
  </cols>
  <sheetData>
    <row r="2" spans="1:6">
      <c r="A2" s="33" t="s">
        <v>2</v>
      </c>
      <c r="B2" t="s" vm="1">
        <v>11</v>
      </c>
    </row>
    <row r="4" spans="1:6">
      <c r="A4" s="34"/>
      <c r="B4" s="34"/>
      <c r="C4" s="34"/>
      <c r="D4" s="35" t="s">
        <v>3</v>
      </c>
      <c r="E4" s="34"/>
      <c r="F4" s="34"/>
    </row>
    <row r="5" spans="1:6">
      <c r="A5" s="35" t="s">
        <v>53</v>
      </c>
      <c r="B5" s="35" t="s">
        <v>1</v>
      </c>
      <c r="C5" s="35" t="s">
        <v>52</v>
      </c>
      <c r="D5" s="36" t="s">
        <v>12</v>
      </c>
      <c r="E5" s="36" t="s">
        <v>16</v>
      </c>
      <c r="F5" s="36" t="s">
        <v>51</v>
      </c>
    </row>
    <row r="6" spans="1:6">
      <c r="A6" s="34" t="s">
        <v>54</v>
      </c>
      <c r="B6" s="34"/>
      <c r="C6" s="34"/>
      <c r="D6" s="37"/>
      <c r="E6" s="37"/>
      <c r="F6" s="37"/>
    </row>
    <row r="7" spans="1:6">
      <c r="A7" s="34"/>
      <c r="B7" s="34" t="s">
        <v>69</v>
      </c>
      <c r="C7" s="34"/>
      <c r="D7" s="37"/>
      <c r="E7" s="37"/>
      <c r="F7" s="37"/>
    </row>
    <row r="8" spans="1:6">
      <c r="A8" s="34"/>
      <c r="B8" s="34"/>
      <c r="C8" s="34" t="s">
        <v>58</v>
      </c>
      <c r="D8" s="37">
        <v>27</v>
      </c>
      <c r="E8" s="37">
        <v>21</v>
      </c>
      <c r="F8" s="37">
        <v>27</v>
      </c>
    </row>
    <row r="9" spans="1:6">
      <c r="A9" s="34"/>
      <c r="B9" s="34"/>
      <c r="C9" s="34" t="s">
        <v>63</v>
      </c>
      <c r="D9" s="37">
        <v>837000</v>
      </c>
      <c r="E9" s="37">
        <v>417900</v>
      </c>
      <c r="F9" s="37">
        <v>837000</v>
      </c>
    </row>
    <row r="10" spans="1:6">
      <c r="A10" s="34" t="s">
        <v>59</v>
      </c>
      <c r="B10" s="34"/>
      <c r="C10" s="34"/>
      <c r="D10" s="37">
        <v>27</v>
      </c>
      <c r="E10" s="37">
        <v>21</v>
      </c>
      <c r="F10" s="37">
        <v>27</v>
      </c>
    </row>
    <row r="11" spans="1:6">
      <c r="A11" s="34" t="s">
        <v>64</v>
      </c>
      <c r="B11" s="34"/>
      <c r="C11" s="34"/>
      <c r="D11" s="37">
        <v>837000</v>
      </c>
      <c r="E11" s="37">
        <v>417900</v>
      </c>
      <c r="F11" s="37">
        <v>837000</v>
      </c>
    </row>
    <row r="12" spans="1:6">
      <c r="A12" s="34" t="s">
        <v>55</v>
      </c>
      <c r="B12" s="34"/>
      <c r="C12" s="34"/>
      <c r="D12" s="37"/>
      <c r="E12" s="37"/>
      <c r="F12" s="37"/>
    </row>
    <row r="13" spans="1:6">
      <c r="A13" s="34"/>
      <c r="B13" s="34" t="s">
        <v>70</v>
      </c>
      <c r="C13" s="34"/>
      <c r="D13" s="37"/>
      <c r="E13" s="37"/>
      <c r="F13" s="37"/>
    </row>
    <row r="14" spans="1:6">
      <c r="A14" s="34"/>
      <c r="B14" s="34"/>
      <c r="C14" s="34" t="s">
        <v>58</v>
      </c>
      <c r="D14" s="37">
        <v>6</v>
      </c>
      <c r="E14" s="37">
        <v>19</v>
      </c>
      <c r="F14" s="37">
        <v>19</v>
      </c>
    </row>
    <row r="15" spans="1:6">
      <c r="A15" s="34"/>
      <c r="B15" s="34"/>
      <c r="C15" s="34" t="s">
        <v>63</v>
      </c>
      <c r="D15" s="37">
        <v>186000</v>
      </c>
      <c r="E15" s="37">
        <v>378100</v>
      </c>
      <c r="F15" s="37">
        <v>378100</v>
      </c>
    </row>
    <row r="16" spans="1:6">
      <c r="A16" s="34"/>
      <c r="B16" s="34" t="s">
        <v>71</v>
      </c>
      <c r="C16" s="34"/>
      <c r="D16" s="37"/>
      <c r="E16" s="37"/>
      <c r="F16" s="37"/>
    </row>
    <row r="17" spans="1:6">
      <c r="A17" s="34"/>
      <c r="B17" s="34"/>
      <c r="C17" s="34" t="s">
        <v>58</v>
      </c>
      <c r="D17" s="37">
        <v>21</v>
      </c>
      <c r="E17" s="37" t="s">
        <v>57</v>
      </c>
      <c r="F17" s="37">
        <v>21</v>
      </c>
    </row>
    <row r="18" spans="1:6">
      <c r="A18" s="34"/>
      <c r="B18" s="34"/>
      <c r="C18" s="34" t="s">
        <v>63</v>
      </c>
      <c r="D18" s="37">
        <v>651000</v>
      </c>
      <c r="E18" s="37" t="s">
        <v>57</v>
      </c>
      <c r="F18" s="37">
        <v>651000</v>
      </c>
    </row>
    <row r="19" spans="1:6">
      <c r="A19" s="34"/>
      <c r="B19" s="34" t="s">
        <v>72</v>
      </c>
      <c r="C19" s="34"/>
      <c r="D19" s="37"/>
      <c r="E19" s="37"/>
      <c r="F19" s="37"/>
    </row>
    <row r="20" spans="1:6">
      <c r="A20" s="34"/>
      <c r="B20" s="34"/>
      <c r="C20" s="34" t="s">
        <v>58</v>
      </c>
      <c r="D20" s="37" t="s">
        <v>57</v>
      </c>
      <c r="E20" s="37">
        <v>9</v>
      </c>
      <c r="F20" s="37">
        <v>9</v>
      </c>
    </row>
    <row r="21" spans="1:6">
      <c r="A21" s="34"/>
      <c r="B21" s="34"/>
      <c r="C21" s="34" t="s">
        <v>63</v>
      </c>
      <c r="D21" s="37" t="s">
        <v>57</v>
      </c>
      <c r="E21" s="37">
        <v>179100</v>
      </c>
      <c r="F21" s="37">
        <v>179100</v>
      </c>
    </row>
    <row r="22" spans="1:6">
      <c r="A22" s="34" t="s">
        <v>60</v>
      </c>
      <c r="B22" s="34"/>
      <c r="C22" s="34"/>
      <c r="D22" s="37">
        <v>21</v>
      </c>
      <c r="E22" s="37">
        <v>19</v>
      </c>
      <c r="F22" s="37">
        <v>21</v>
      </c>
    </row>
    <row r="23" spans="1:6">
      <c r="A23" s="34" t="s">
        <v>65</v>
      </c>
      <c r="B23" s="34"/>
      <c r="C23" s="34"/>
      <c r="D23" s="37">
        <v>651000</v>
      </c>
      <c r="E23" s="37">
        <v>378100</v>
      </c>
      <c r="F23" s="37">
        <v>651000</v>
      </c>
    </row>
    <row r="24" spans="1:6">
      <c r="A24" s="34" t="s">
        <v>56</v>
      </c>
      <c r="B24" s="34"/>
      <c r="C24" s="34"/>
      <c r="D24" s="37"/>
      <c r="E24" s="37"/>
      <c r="F24" s="37"/>
    </row>
    <row r="25" spans="1:6">
      <c r="A25" s="34"/>
      <c r="B25" s="34" t="s">
        <v>73</v>
      </c>
      <c r="C25" s="34"/>
      <c r="D25" s="37"/>
      <c r="E25" s="37"/>
      <c r="F25" s="37"/>
    </row>
    <row r="26" spans="1:6">
      <c r="A26" s="34"/>
      <c r="B26" s="34"/>
      <c r="C26" s="34" t="s">
        <v>58</v>
      </c>
      <c r="D26" s="37" t="s">
        <v>57</v>
      </c>
      <c r="E26" s="37">
        <v>5</v>
      </c>
      <c r="F26" s="37">
        <v>5</v>
      </c>
    </row>
    <row r="27" spans="1:6">
      <c r="A27" s="34"/>
      <c r="B27" s="34"/>
      <c r="C27" s="34" t="s">
        <v>63</v>
      </c>
      <c r="D27" s="37" t="s">
        <v>57</v>
      </c>
      <c r="E27" s="37">
        <v>99500</v>
      </c>
      <c r="F27" s="37">
        <v>99500</v>
      </c>
    </row>
    <row r="28" spans="1:6">
      <c r="A28" s="34" t="s">
        <v>61</v>
      </c>
      <c r="B28" s="34"/>
      <c r="C28" s="34"/>
      <c r="D28" s="37" t="s">
        <v>57</v>
      </c>
      <c r="E28" s="37">
        <v>5</v>
      </c>
      <c r="F28" s="37">
        <v>5</v>
      </c>
    </row>
    <row r="29" spans="1:6">
      <c r="A29" s="34" t="s">
        <v>66</v>
      </c>
      <c r="B29" s="34"/>
      <c r="C29" s="34"/>
      <c r="D29" s="37" t="s">
        <v>57</v>
      </c>
      <c r="E29" s="37">
        <v>99500</v>
      </c>
      <c r="F29" s="37">
        <v>99500</v>
      </c>
    </row>
    <row r="30" spans="1:6">
      <c r="A30" s="34" t="s">
        <v>62</v>
      </c>
      <c r="B30" s="34"/>
      <c r="C30" s="34"/>
      <c r="D30" s="37">
        <v>27</v>
      </c>
      <c r="E30" s="37">
        <v>21</v>
      </c>
      <c r="F30" s="37">
        <v>27</v>
      </c>
    </row>
    <row r="31" spans="1:6">
      <c r="A31" s="34" t="s">
        <v>67</v>
      </c>
      <c r="B31" s="34"/>
      <c r="C31" s="34"/>
      <c r="D31" s="37">
        <v>837000</v>
      </c>
      <c r="E31" s="37">
        <v>417900</v>
      </c>
      <c r="F31" s="37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5" sqref="M5"/>
    </sheetView>
  </sheetViews>
  <sheetFormatPr defaultRowHeight="17.399999999999999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  <col min="8" max="8" width="2.1992187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68</v>
      </c>
      <c r="D3" t="s">
        <v>1</v>
      </c>
      <c r="E3" t="s">
        <v>4</v>
      </c>
      <c r="F3" t="s">
        <v>5</v>
      </c>
      <c r="G3" t="s">
        <v>6</v>
      </c>
      <c r="I3" s="3" t="s">
        <v>2</v>
      </c>
      <c r="J3" s="3" t="s">
        <v>5</v>
      </c>
      <c r="K3" s="3" t="s">
        <v>6</v>
      </c>
    </row>
    <row r="4" spans="2:11">
      <c r="B4" t="s">
        <v>13</v>
      </c>
      <c r="C4" t="s">
        <v>9</v>
      </c>
      <c r="D4" s="38">
        <v>43839</v>
      </c>
      <c r="E4" s="39">
        <v>16000</v>
      </c>
      <c r="F4">
        <v>5</v>
      </c>
      <c r="G4" s="39">
        <v>80000</v>
      </c>
      <c r="I4" s="10" t="s">
        <v>9</v>
      </c>
      <c r="J4" s="10">
        <v>11.75</v>
      </c>
      <c r="K4" s="41">
        <v>1869000</v>
      </c>
    </row>
    <row r="5" spans="2:11">
      <c r="B5" t="s">
        <v>12</v>
      </c>
      <c r="C5" t="s">
        <v>11</v>
      </c>
      <c r="D5" s="38">
        <v>43862</v>
      </c>
      <c r="E5" s="39">
        <v>31000</v>
      </c>
      <c r="F5">
        <v>27</v>
      </c>
      <c r="G5" s="39">
        <v>837000</v>
      </c>
      <c r="I5" s="10" t="s">
        <v>11</v>
      </c>
      <c r="J5" s="10">
        <v>13.75</v>
      </c>
      <c r="K5" s="41">
        <v>2810600</v>
      </c>
    </row>
    <row r="6" spans="2:11">
      <c r="B6" t="s">
        <v>18</v>
      </c>
      <c r="C6" t="s">
        <v>9</v>
      </c>
      <c r="D6" s="38">
        <v>43866</v>
      </c>
      <c r="E6" s="39">
        <v>21000</v>
      </c>
      <c r="F6">
        <v>15</v>
      </c>
      <c r="G6" s="39">
        <v>315000</v>
      </c>
      <c r="I6" s="10" t="s">
        <v>7</v>
      </c>
      <c r="J6" s="10">
        <v>9</v>
      </c>
      <c r="K6" s="41">
        <v>405000</v>
      </c>
    </row>
    <row r="7" spans="2:11">
      <c r="B7" t="s">
        <v>16</v>
      </c>
      <c r="C7" t="s">
        <v>11</v>
      </c>
      <c r="D7" s="38">
        <v>43873</v>
      </c>
      <c r="E7" s="39">
        <v>19900</v>
      </c>
      <c r="F7">
        <v>21</v>
      </c>
      <c r="G7" s="39">
        <v>417900</v>
      </c>
      <c r="I7" s="10" t="s">
        <v>14</v>
      </c>
      <c r="J7" s="10">
        <v>13.833333333333334</v>
      </c>
      <c r="K7" s="41">
        <v>3377000</v>
      </c>
    </row>
    <row r="8" spans="2:11">
      <c r="B8" t="s">
        <v>8</v>
      </c>
      <c r="C8" t="s">
        <v>7</v>
      </c>
      <c r="D8" s="38">
        <v>43914</v>
      </c>
      <c r="E8" s="39">
        <v>15000</v>
      </c>
      <c r="F8">
        <v>5</v>
      </c>
      <c r="G8" s="39">
        <v>75000</v>
      </c>
    </row>
    <row r="9" spans="2:11">
      <c r="B9" t="s">
        <v>12</v>
      </c>
      <c r="C9" t="s">
        <v>11</v>
      </c>
      <c r="D9" s="38">
        <v>43923</v>
      </c>
      <c r="E9" s="39">
        <v>31000</v>
      </c>
      <c r="F9">
        <v>6</v>
      </c>
      <c r="G9" s="39">
        <v>186000</v>
      </c>
    </row>
    <row r="10" spans="2:11">
      <c r="B10" t="s">
        <v>13</v>
      </c>
      <c r="C10" t="s">
        <v>9</v>
      </c>
      <c r="D10" s="38">
        <v>43926</v>
      </c>
      <c r="E10" s="39">
        <v>16000</v>
      </c>
      <c r="F10">
        <v>2</v>
      </c>
      <c r="G10" s="39">
        <v>32000</v>
      </c>
    </row>
    <row r="11" spans="2:11">
      <c r="B11" t="s">
        <v>16</v>
      </c>
      <c r="C11" t="s">
        <v>11</v>
      </c>
      <c r="D11" s="38">
        <v>43926</v>
      </c>
      <c r="E11" s="39">
        <v>19900</v>
      </c>
      <c r="F11">
        <v>19</v>
      </c>
      <c r="G11" s="39">
        <v>378100</v>
      </c>
    </row>
    <row r="12" spans="2:11">
      <c r="B12" t="s">
        <v>10</v>
      </c>
      <c r="C12" t="s">
        <v>9</v>
      </c>
      <c r="D12" s="38">
        <v>43928</v>
      </c>
      <c r="E12" s="39">
        <v>23000</v>
      </c>
      <c r="F12">
        <v>6</v>
      </c>
      <c r="G12" s="39">
        <v>138000</v>
      </c>
    </row>
    <row r="13" spans="2:11">
      <c r="B13" t="s">
        <v>10</v>
      </c>
      <c r="C13" t="s">
        <v>9</v>
      </c>
      <c r="D13" s="38">
        <v>43929</v>
      </c>
      <c r="E13" s="39">
        <v>23000</v>
      </c>
      <c r="F13">
        <v>32</v>
      </c>
      <c r="G13" s="39">
        <v>736000</v>
      </c>
    </row>
    <row r="14" spans="2:11">
      <c r="B14" t="s">
        <v>18</v>
      </c>
      <c r="C14" t="s">
        <v>9</v>
      </c>
      <c r="D14" s="38">
        <v>43954</v>
      </c>
      <c r="E14" s="39">
        <v>21000</v>
      </c>
      <c r="F14">
        <v>2</v>
      </c>
      <c r="G14" s="39">
        <v>42000</v>
      </c>
    </row>
    <row r="15" spans="2:11">
      <c r="B15" t="s">
        <v>12</v>
      </c>
      <c r="C15" t="s">
        <v>11</v>
      </c>
      <c r="D15" s="38">
        <v>43958</v>
      </c>
      <c r="E15" s="39">
        <v>31000</v>
      </c>
      <c r="F15">
        <v>21</v>
      </c>
      <c r="G15" s="39">
        <v>651000</v>
      </c>
    </row>
    <row r="16" spans="2:11">
      <c r="B16" t="s">
        <v>17</v>
      </c>
      <c r="C16" t="s">
        <v>14</v>
      </c>
      <c r="D16" s="38">
        <v>43959</v>
      </c>
      <c r="E16" s="39">
        <v>43000</v>
      </c>
      <c r="F16">
        <v>29</v>
      </c>
      <c r="G16" s="39">
        <v>1247000</v>
      </c>
    </row>
    <row r="17" spans="2:7">
      <c r="B17" t="s">
        <v>12</v>
      </c>
      <c r="C17" t="s">
        <v>11</v>
      </c>
      <c r="D17" s="38">
        <v>43962</v>
      </c>
      <c r="E17" s="39">
        <v>31000</v>
      </c>
      <c r="F17">
        <v>2</v>
      </c>
      <c r="G17" s="39">
        <v>62000</v>
      </c>
    </row>
    <row r="18" spans="2:7">
      <c r="B18" t="s">
        <v>15</v>
      </c>
      <c r="C18" t="s">
        <v>14</v>
      </c>
      <c r="D18" s="38">
        <v>43970</v>
      </c>
      <c r="E18" s="39">
        <v>35000</v>
      </c>
      <c r="F18">
        <v>11</v>
      </c>
      <c r="G18" s="39">
        <v>385000</v>
      </c>
    </row>
    <row r="19" spans="2:7">
      <c r="B19" t="s">
        <v>10</v>
      </c>
      <c r="C19" t="s">
        <v>9</v>
      </c>
      <c r="D19" s="38">
        <v>43984</v>
      </c>
      <c r="E19" s="39">
        <v>23000</v>
      </c>
      <c r="F19">
        <v>2</v>
      </c>
      <c r="G19" s="39">
        <v>46000</v>
      </c>
    </row>
    <row r="20" spans="2:7">
      <c r="B20" t="s">
        <v>17</v>
      </c>
      <c r="C20" t="s">
        <v>14</v>
      </c>
      <c r="D20" s="38">
        <v>43984</v>
      </c>
      <c r="E20" s="39">
        <v>43000</v>
      </c>
      <c r="F20">
        <v>26</v>
      </c>
      <c r="G20" s="39">
        <v>1118000</v>
      </c>
    </row>
    <row r="21" spans="2:7">
      <c r="B21" t="s">
        <v>15</v>
      </c>
      <c r="C21" t="s">
        <v>14</v>
      </c>
      <c r="D21" s="38">
        <v>43987</v>
      </c>
      <c r="E21" s="39">
        <v>35000</v>
      </c>
      <c r="F21">
        <v>10</v>
      </c>
      <c r="G21" s="39">
        <v>350000</v>
      </c>
    </row>
    <row r="22" spans="2:7">
      <c r="B22" t="s">
        <v>16</v>
      </c>
      <c r="C22" t="s">
        <v>11</v>
      </c>
      <c r="D22" s="38">
        <v>43990</v>
      </c>
      <c r="E22" s="39">
        <v>19900</v>
      </c>
      <c r="F22">
        <v>9</v>
      </c>
      <c r="G22" s="39">
        <v>179100</v>
      </c>
    </row>
    <row r="23" spans="2:7">
      <c r="B23" t="s">
        <v>8</v>
      </c>
      <c r="C23" t="s">
        <v>7</v>
      </c>
      <c r="D23" s="38">
        <v>43991</v>
      </c>
      <c r="E23" s="39">
        <v>15000</v>
      </c>
      <c r="F23">
        <v>3</v>
      </c>
      <c r="G23" s="39">
        <v>45000</v>
      </c>
    </row>
    <row r="24" spans="2:7">
      <c r="B24" t="s">
        <v>15</v>
      </c>
      <c r="C24" t="s">
        <v>14</v>
      </c>
      <c r="D24" s="38">
        <v>43991</v>
      </c>
      <c r="E24" s="39">
        <v>35000</v>
      </c>
      <c r="F24">
        <v>3</v>
      </c>
      <c r="G24" s="39">
        <v>105000</v>
      </c>
    </row>
    <row r="25" spans="2:7">
      <c r="B25" t="s">
        <v>13</v>
      </c>
      <c r="C25" t="s">
        <v>9</v>
      </c>
      <c r="D25" s="38">
        <v>44020</v>
      </c>
      <c r="E25" s="39">
        <v>16000</v>
      </c>
      <c r="F25">
        <v>30</v>
      </c>
      <c r="G25" s="39">
        <v>480000</v>
      </c>
    </row>
    <row r="26" spans="2:7">
      <c r="B26" t="s">
        <v>17</v>
      </c>
      <c r="C26" t="s">
        <v>14</v>
      </c>
      <c r="D26" s="38">
        <v>44023</v>
      </c>
      <c r="E26" s="39">
        <v>43000</v>
      </c>
      <c r="F26">
        <v>4</v>
      </c>
      <c r="G26" s="39">
        <v>172000</v>
      </c>
    </row>
    <row r="27" spans="2:7">
      <c r="B27" t="s">
        <v>8</v>
      </c>
      <c r="C27" t="s">
        <v>7</v>
      </c>
      <c r="D27" s="38">
        <v>44027</v>
      </c>
      <c r="E27" s="39">
        <v>15000</v>
      </c>
      <c r="F27">
        <v>19</v>
      </c>
      <c r="G27" s="39">
        <v>285000</v>
      </c>
    </row>
    <row r="28" spans="2:7">
      <c r="B28" t="s">
        <v>16</v>
      </c>
      <c r="C28" t="s">
        <v>11</v>
      </c>
      <c r="D28" s="38">
        <v>44057</v>
      </c>
      <c r="E28" s="39">
        <v>19900</v>
      </c>
      <c r="F28">
        <v>5</v>
      </c>
      <c r="G28" s="39">
        <v>99500</v>
      </c>
    </row>
  </sheetData>
  <dataConsolidate function="average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6" workbookViewId="0">
      <selection activeCell="L24" sqref="L24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I9" sqref="I9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4"/>
      <c r="B1" s="14"/>
      <c r="C1" s="14"/>
      <c r="D1" s="14"/>
      <c r="E1" s="14"/>
    </row>
    <row r="2" spans="1:5" ht="18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10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10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10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10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10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10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10">
        <v>59</v>
      </c>
      <c r="E10" s="18">
        <f t="shared" si="0"/>
        <v>944000</v>
      </c>
    </row>
    <row r="11" spans="1:5" ht="18" thickBot="1">
      <c r="A11" s="14"/>
      <c r="B11" s="11" t="s">
        <v>10</v>
      </c>
      <c r="C11" s="19">
        <v>23000</v>
      </c>
      <c r="D11" s="40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C11" sqref="C11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김예선</cp:lastModifiedBy>
  <dcterms:created xsi:type="dcterms:W3CDTF">2023-08-09T00:13:15Z</dcterms:created>
  <dcterms:modified xsi:type="dcterms:W3CDTF">2025-06-03T07:51:24Z</dcterms:modified>
</cp:coreProperties>
</file>