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itq\ITQ_OA_Master_실습파일\ITQ_OA_Master_실습파일\ITQ엑셀\모의\"/>
    </mc:Choice>
  </mc:AlternateContent>
  <xr:revisionPtr revIDLastSave="0" documentId="13_ncr:1_{93C8B7CD-3BA0-43C8-BFAE-DAD09C52545F}" xr6:coauthVersionLast="47" xr6:coauthVersionMax="47" xr10:uidLastSave="{00000000-0000-0000-0000-000000000000}"/>
  <bookViews>
    <workbookView xWindow="-108" yWindow="-108" windowWidth="23256" windowHeight="12576" xr2:uid="{BE852A25-8530-4F1D-94E0-95094A7AC2A8}"/>
  </bookViews>
  <sheets>
    <sheet name="제4작업" sheetId="4" r:id="rId1"/>
    <sheet name="제1작업" sheetId="1" r:id="rId2"/>
    <sheet name="제2작업" sheetId="2" r:id="rId3"/>
    <sheet name="제3작업" sheetId="3" r:id="rId4"/>
  </sheets>
  <definedNames>
    <definedName name="_xlnm._FilterDatabase" localSheetId="2" hidden="1">제2작업!$B$2:$H$10</definedName>
    <definedName name="_xlnm.Criteria" localSheetId="2">제2작업!$B$13:$C$15</definedName>
    <definedName name="_xlnm.Extract" localSheetId="2">제2작업!$B$18:$H$18</definedName>
    <definedName name="예매수량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3" i="1"/>
  <c r="E14" i="1"/>
  <c r="E13" i="1"/>
  <c r="J6" i="1"/>
  <c r="J7" i="1"/>
  <c r="J8" i="1"/>
  <c r="J9" i="1"/>
  <c r="J10" i="1"/>
  <c r="J11" i="1"/>
  <c r="J12" i="1"/>
  <c r="J5" i="1"/>
  <c r="I6" i="1"/>
  <c r="I7" i="1"/>
  <c r="I8" i="1"/>
  <c r="I9" i="1"/>
  <c r="I10" i="1"/>
  <c r="I11" i="1"/>
  <c r="I12" i="1"/>
  <c r="I5" i="1"/>
</calcChain>
</file>

<file path=xl/sharedStrings.xml><?xml version="1.0" encoding="utf-8"?>
<sst xmlns="http://schemas.openxmlformats.org/spreadsheetml/2006/main" count="132" uniqueCount="51">
  <si>
    <t>관리번호</t>
    <phoneticPr fontId="3" type="noConversion"/>
  </si>
  <si>
    <t>공연장</t>
  </si>
  <si>
    <t>공연장</t>
    <phoneticPr fontId="3" type="noConversion"/>
  </si>
  <si>
    <t>관람등급</t>
    <phoneticPr fontId="3" type="noConversion"/>
  </si>
  <si>
    <t>공연일</t>
  </si>
  <si>
    <t>공연일</t>
    <phoneticPr fontId="3" type="noConversion"/>
  </si>
  <si>
    <t>관람료
(단위: 원)</t>
    <phoneticPr fontId="3" type="noConversion"/>
  </si>
  <si>
    <t>예매수량</t>
    <phoneticPr fontId="3" type="noConversion"/>
  </si>
  <si>
    <t>관람가능
좌석수</t>
    <phoneticPr fontId="3" type="noConversion"/>
  </si>
  <si>
    <t>예매순위</t>
    <phoneticPr fontId="3" type="noConversion"/>
  </si>
  <si>
    <t>BPM-02</t>
    <phoneticPr fontId="3" type="noConversion"/>
  </si>
  <si>
    <t>JSM-03</t>
    <phoneticPr fontId="3" type="noConversion"/>
  </si>
  <si>
    <t>HJM-02</t>
    <phoneticPr fontId="3" type="noConversion"/>
  </si>
  <si>
    <t>LOM-03</t>
    <phoneticPr fontId="3" type="noConversion"/>
  </si>
  <si>
    <t>CHM-01</t>
    <phoneticPr fontId="3" type="noConversion"/>
  </si>
  <si>
    <t>AFM-03</t>
    <phoneticPr fontId="3" type="noConversion"/>
  </si>
  <si>
    <t>SGM-02</t>
    <phoneticPr fontId="3" type="noConversion"/>
  </si>
  <si>
    <t>GGM-02</t>
    <phoneticPr fontId="3" type="noConversion"/>
  </si>
  <si>
    <t>아레나극장의 관람료(단위:원)평균</t>
    <phoneticPr fontId="3" type="noConversion"/>
  </si>
  <si>
    <t>예매수량이 평균 이상인 공연 개수</t>
    <phoneticPr fontId="3" type="noConversion"/>
  </si>
  <si>
    <t>세친구</t>
  </si>
  <si>
    <t>세친구</t>
    <phoneticPr fontId="3" type="noConversion"/>
  </si>
  <si>
    <t>캠핑 가는 날</t>
    <phoneticPr fontId="3" type="noConversion"/>
  </si>
  <si>
    <t>히스톨 보이즈</t>
    <phoneticPr fontId="3" type="noConversion"/>
  </si>
  <si>
    <t>꽃씨를 심는 우체부</t>
    <phoneticPr fontId="3" type="noConversion"/>
  </si>
  <si>
    <t>이야기 기계</t>
    <phoneticPr fontId="3" type="noConversion"/>
  </si>
  <si>
    <t>그림자가 사는 마을</t>
    <phoneticPr fontId="3" type="noConversion"/>
  </si>
  <si>
    <t>황금 물고기</t>
    <phoneticPr fontId="3" type="noConversion"/>
  </si>
  <si>
    <t>그리스</t>
    <phoneticPr fontId="3" type="noConversion"/>
  </si>
  <si>
    <t>공연명</t>
    <phoneticPr fontId="3" type="noConversion"/>
  </si>
  <si>
    <t>아레나극장</t>
  </si>
  <si>
    <t>아레나극장</t>
    <phoneticPr fontId="3" type="noConversion"/>
  </si>
  <si>
    <t>동신아트센터</t>
  </si>
  <si>
    <t>동신아트센터</t>
    <phoneticPr fontId="3" type="noConversion"/>
  </si>
  <si>
    <t>블랙아트센터</t>
  </si>
  <si>
    <t>블랙아트센터</t>
    <phoneticPr fontId="3" type="noConversion"/>
  </si>
  <si>
    <t>7세 이상</t>
    <phoneticPr fontId="3" type="noConversion"/>
  </si>
  <si>
    <t>9세 이상</t>
    <phoneticPr fontId="3" type="noConversion"/>
  </si>
  <si>
    <t>15세 이상</t>
    <phoneticPr fontId="3" type="noConversion"/>
  </si>
  <si>
    <t>19세 이상</t>
    <phoneticPr fontId="3" type="noConversion"/>
  </si>
  <si>
    <t>3세 이상</t>
    <phoneticPr fontId="3" type="noConversion"/>
  </si>
  <si>
    <t>최저 관람료(단위:원)</t>
    <phoneticPr fontId="3" type="noConversion"/>
  </si>
  <si>
    <t>&gt;=1000</t>
    <phoneticPr fontId="3" type="noConversion"/>
  </si>
  <si>
    <t>*G*</t>
    <phoneticPr fontId="3" type="noConversion"/>
  </si>
  <si>
    <t>총합계</t>
  </si>
  <si>
    <t>4월</t>
  </si>
  <si>
    <t>5월</t>
  </si>
  <si>
    <t>6월</t>
  </si>
  <si>
    <t>개수 : 공연명</t>
  </si>
  <si>
    <t>평균 : 관람료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</si>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</sst>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매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41" fontId="0" fillId="0" borderId="12" xfId="1" applyFont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41" fontId="0" fillId="0" borderId="4" xfId="0" applyNumberForma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41" fontId="0" fillId="0" borderId="8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1" fontId="0" fillId="0" borderId="11" xfId="1" applyFont="1" applyFill="1" applyBorder="1" applyAlignment="1">
      <alignment horizontal="center" vertical="center"/>
    </xf>
    <xf numFmtId="176" fontId="0" fillId="0" borderId="25" xfId="1" applyNumberFormat="1" applyFont="1" applyFill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7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alignment horizontal="center"/>
    </dxf>
    <dxf>
      <alignment horizontal="center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numFmt numFmtId="176" formatCode="#,##0&quot;매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돋움" panose="020B0600000101010101" pitchFamily="50" charset="-127"/>
                <a:ea typeface="돋움" panose="020B0600000101010101" pitchFamily="50" charset="-127"/>
                <a:cs typeface="+mn-cs"/>
              </a:defRPr>
            </a:pPr>
            <a:r>
              <a:rPr lang="ko-KR" altLang="en-US" sz="2400" b="1">
                <a:latin typeface="돋움" panose="020B0600000101010101" pitchFamily="50" charset="-127"/>
                <a:ea typeface="돋움" panose="020B0600000101010101" pitchFamily="50" charset="-127"/>
              </a:rPr>
              <a:t>아레나극장 및 동산아트센터 예매 현황</a:t>
            </a:r>
            <a:endParaRPr lang="ko-KR" sz="2400" b="1">
              <a:latin typeface="돋움" panose="020B0600000101010101" pitchFamily="50" charset="-127"/>
              <a:ea typeface="돋움" panose="020B0600000101010101" pitchFamily="50" charset="-127"/>
            </a:endParaRP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돋움" panose="020B0600000101010101" pitchFamily="50" charset="-127"/>
              <a:ea typeface="돋움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예매수량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(제1작업!$C$5:$C$7,제1작업!$C$9:$C$11)</c:f>
              <c:strCache>
                <c:ptCount val="6"/>
                <c:pt idx="0">
                  <c:v>세친구</c:v>
                </c:pt>
                <c:pt idx="1">
                  <c:v>캠핑 가는 날</c:v>
                </c:pt>
                <c:pt idx="2">
                  <c:v>히스톨 보이즈</c:v>
                </c:pt>
                <c:pt idx="3">
                  <c:v>이야기 기계</c:v>
                </c:pt>
                <c:pt idx="4">
                  <c:v>그림자가 사는 마을</c:v>
                </c:pt>
                <c:pt idx="5">
                  <c:v>황금 물고기</c:v>
                </c:pt>
              </c:strCache>
            </c:strRef>
          </c:cat>
          <c:val>
            <c:numRef>
              <c:f>(제1작업!$H$5:$H$7,제1작업!$H$9:$H$11)</c:f>
              <c:numCache>
                <c:formatCode>#,##0"매"</c:formatCode>
                <c:ptCount val="6"/>
                <c:pt idx="0">
                  <c:v>667</c:v>
                </c:pt>
                <c:pt idx="1">
                  <c:v>1954</c:v>
                </c:pt>
                <c:pt idx="2">
                  <c:v>705</c:v>
                </c:pt>
                <c:pt idx="3">
                  <c:v>598</c:v>
                </c:pt>
                <c:pt idx="4">
                  <c:v>521</c:v>
                </c:pt>
                <c:pt idx="5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A-44AE-8C20-775C0BF5D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2577951"/>
        <c:axId val="2082582799"/>
      </c:barChart>
      <c:lineChart>
        <c:grouping val="standar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관람료
(단위: 원)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(제1작업!$C$5:$C$7,제1작업!$C$9:$C$11)</c:f>
              <c:strCache>
                <c:ptCount val="6"/>
                <c:pt idx="0">
                  <c:v>세친구</c:v>
                </c:pt>
                <c:pt idx="1">
                  <c:v>캠핑 가는 날</c:v>
                </c:pt>
                <c:pt idx="2">
                  <c:v>히스톨 보이즈</c:v>
                </c:pt>
                <c:pt idx="3">
                  <c:v>이야기 기계</c:v>
                </c:pt>
                <c:pt idx="4">
                  <c:v>그림자가 사는 마을</c:v>
                </c:pt>
                <c:pt idx="5">
                  <c:v>황금 물고기</c:v>
                </c:pt>
              </c:strCache>
            </c:strRef>
          </c:cat>
          <c:val>
            <c:numRef>
              <c:f>(제1작업!$G$5:$G$7,제1작업!$G$9:$G$11)</c:f>
              <c:numCache>
                <c:formatCode>_(* #,##0_);_(* \(#,##0\);_(* "-"_);_(@_)</c:formatCode>
                <c:ptCount val="6"/>
                <c:pt idx="0">
                  <c:v>30000</c:v>
                </c:pt>
                <c:pt idx="1">
                  <c:v>70000</c:v>
                </c:pt>
                <c:pt idx="2">
                  <c:v>60000</c:v>
                </c:pt>
                <c:pt idx="3">
                  <c:v>30000</c:v>
                </c:pt>
                <c:pt idx="4">
                  <c:v>66000</c:v>
                </c:pt>
                <c:pt idx="5">
                  <c:v>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A-44AE-8C20-775C0BF5D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690175"/>
        <c:axId val="2082583759"/>
      </c:lineChart>
      <c:catAx>
        <c:axId val="2082577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82582799"/>
        <c:crosses val="autoZero"/>
        <c:auto val="1"/>
        <c:lblAlgn val="ctr"/>
        <c:lblOffset val="100"/>
        <c:noMultiLvlLbl val="0"/>
      </c:catAx>
      <c:valAx>
        <c:axId val="2082582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굴림" panose="020B0600000101010101" pitchFamily="50" charset="-127"/>
                  <a:ea typeface="굴림" panose="020B0600000101010101" pitchFamily="50" charset="-127"/>
                  <a:cs typeface="+mn-cs"/>
                </a:defRPr>
              </a:pPr>
              <a:endParaRPr lang="ko-KR"/>
            </a:p>
          </c:txPr>
        </c:title>
        <c:numFmt formatCode="#,##0&quot;매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82577951"/>
        <c:crosses val="autoZero"/>
        <c:crossBetween val="between"/>
      </c:valAx>
      <c:valAx>
        <c:axId val="2082583759"/>
        <c:scaling>
          <c:orientation val="minMax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17690175"/>
        <c:crosses val="max"/>
        <c:crossBetween val="between"/>
      </c:valAx>
      <c:catAx>
        <c:axId val="18176901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8258375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lt1">
                  <a:lumMod val="85000"/>
                </a:schemeClr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>
      <a:noFill/>
    </a:ln>
    <a:effectLst/>
  </c:spPr>
  <c:txPr>
    <a:bodyPr/>
    <a:lstStyle/>
    <a:p>
      <a:pPr>
        <a:defRPr sz="1200" b="0"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D337AC-28F8-4DF2-BAF6-EE7BF932E02E}">
  <sheetPr/>
  <sheetViews>
    <sheetView tabSelected="1"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75123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2C25FE8-04FE-ADE2-449E-E737A30F02B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156883</xdr:colOff>
      <xdr:row>0</xdr:row>
      <xdr:rowOff>161366</xdr:rowOff>
    </xdr:from>
    <xdr:to>
      <xdr:col>7</xdr:col>
      <xdr:colOff>22412</xdr:colOff>
      <xdr:row>2</xdr:row>
      <xdr:rowOff>201706</xdr:rowOff>
    </xdr:to>
    <xdr:sp macro="" textlink="">
      <xdr:nvSpPr>
        <xdr:cNvPr id="3" name="순서도: 저장 데이터 2">
          <a:extLst>
            <a:ext uri="{FF2B5EF4-FFF2-40B4-BE49-F238E27FC236}">
              <a16:creationId xmlns:a16="http://schemas.microsoft.com/office/drawing/2014/main" id="{D0712326-B7E9-6C61-C6CA-9EDE65EB02AC}"/>
            </a:ext>
          </a:extLst>
        </xdr:cNvPr>
        <xdr:cNvSpPr/>
      </xdr:nvSpPr>
      <xdr:spPr>
        <a:xfrm>
          <a:off x="286871" y="161366"/>
          <a:ext cx="4979894" cy="802340"/>
        </a:xfrm>
        <a:prstGeom prst="flowChartOnlineStorage">
          <a:avLst/>
        </a:prstGeom>
        <a:solidFill>
          <a:srgbClr val="FFFF00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연극 예매 현황</a:t>
          </a:r>
        </a:p>
      </xdr:txBody>
    </xdr:sp>
    <xdr:clientData/>
  </xdr:twoCellAnchor>
  <xdr:twoCellAnchor editAs="oneCell">
    <xdr:from>
      <xdr:col>7</xdr:col>
      <xdr:colOff>13448</xdr:colOff>
      <xdr:row>0</xdr:row>
      <xdr:rowOff>197222</xdr:rowOff>
    </xdr:from>
    <xdr:to>
      <xdr:col>10</xdr:col>
      <xdr:colOff>8965</xdr:colOff>
      <xdr:row>2</xdr:row>
      <xdr:rowOff>224117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68D32078-F0D7-FFDA-88E3-BE9CE967F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1" y="197222"/>
          <a:ext cx="2012576" cy="788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sasasa11@daim.net" refreshedDate="45601.53082453704" createdVersion="8" refreshedVersion="8" minRefreshableVersion="3" recordCount="8" xr:uid="{9C9DB2BE-CD8A-4336-BE21-0663563AB3A4}">
  <cacheSource type="worksheet">
    <worksheetSource ref="B4:H12" sheet="제1작업"/>
  </cacheSource>
  <cacheFields count="8">
    <cacheField name="관리번호" numFmtId="0">
      <sharedItems/>
    </cacheField>
    <cacheField name="공연명" numFmtId="0">
      <sharedItems/>
    </cacheField>
    <cacheField name="공연장" numFmtId="0">
      <sharedItems count="3">
        <s v="아레나극장"/>
        <s v="동신아트센터"/>
        <s v="블랙아트센터"/>
      </sharedItems>
    </cacheField>
    <cacheField name="관람등급" numFmtId="0">
      <sharedItems/>
    </cacheField>
    <cacheField name="공연일" numFmtId="14">
      <sharedItems containsSemiMixedTypes="0" containsNonDate="0" containsDate="1" containsString="0" minDate="2022-04-18T00:00:00" maxDate="2022-06-28T00:00:00" count="8">
        <d v="2022-05-10T00:00:00"/>
        <d v="2022-05-05T00:00:00"/>
        <d v="2022-06-08T00:00:00"/>
        <d v="2022-04-18T00:00:00"/>
        <d v="2022-04-26T00:00:00"/>
        <d v="2022-05-06T00:00:00"/>
        <d v="2022-04-30T00:00:00"/>
        <d v="2022-06-27T00:00:00"/>
      </sharedItems>
      <fieldGroup par="7"/>
    </cacheField>
    <cacheField name="관람료_x000a_(단위: 원)" numFmtId="41">
      <sharedItems containsSemiMixedTypes="0" containsString="0" containsNumber="1" containsInteger="1" minValue="30000" maxValue="90000"/>
    </cacheField>
    <cacheField name="예매수량" numFmtId="176">
      <sharedItems containsSemiMixedTypes="0" containsString="0" containsNumber="1" containsInteger="1" minValue="521" maxValue="2752"/>
    </cacheField>
    <cacheField name="개월(공연일)" numFmtId="0" databaseField="0">
      <fieldGroup base="4">
        <rangePr groupBy="months" startDate="2022-04-18T00:00:00" endDate="2022-06-28T00:00:00"/>
        <groupItems count="14">
          <s v="&lt;2022-04-1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2-06-2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BPM-02"/>
    <s v="세친구"/>
    <x v="0"/>
    <s v="7세 이상"/>
    <x v="0"/>
    <n v="30000"/>
    <n v="667"/>
  </r>
  <r>
    <s v="JSM-03"/>
    <s v="캠핑 가는 날"/>
    <x v="1"/>
    <s v="9세 이상"/>
    <x v="1"/>
    <n v="70000"/>
    <n v="1954"/>
  </r>
  <r>
    <s v="HJM-02"/>
    <s v="히스톨 보이즈"/>
    <x v="0"/>
    <s v="15세 이상"/>
    <x v="2"/>
    <n v="60000"/>
    <n v="705"/>
  </r>
  <r>
    <s v="LOM-03"/>
    <s v="꽃씨를 심는 우체부"/>
    <x v="2"/>
    <s v="19세 이상"/>
    <x v="3"/>
    <n v="80000"/>
    <n v="2752"/>
  </r>
  <r>
    <s v="CHM-01"/>
    <s v="이야기 기계"/>
    <x v="1"/>
    <s v="3세 이상"/>
    <x v="4"/>
    <n v="30000"/>
    <n v="598"/>
  </r>
  <r>
    <s v="AFM-03"/>
    <s v="그림자가 사는 마을"/>
    <x v="1"/>
    <s v="9세 이상"/>
    <x v="5"/>
    <n v="66000"/>
    <n v="521"/>
  </r>
  <r>
    <s v="SGM-02"/>
    <s v="황금 물고기"/>
    <x v="0"/>
    <s v="15세 이상"/>
    <x v="6"/>
    <n v="90000"/>
    <n v="800"/>
  </r>
  <r>
    <s v="GGM-02"/>
    <s v="그리스"/>
    <x v="2"/>
    <s v="19세 이상"/>
    <x v="7"/>
    <n v="50000"/>
    <n v="17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ED54AF-758D-47BD-84A4-98428B1C3774}" name="피벗 테이블1" cacheId="0" applyNumberFormats="0" applyBorderFormats="0" applyFontFormats="0" applyPatternFormats="0" applyAlignmentFormats="0" applyWidthHeightFormats="1" dataCaption="값" missingCaption="***" updatedVersion="8" minRefreshableVersion="3" useAutoFormatting="1" colGrandTotals="0" itemPrintTitles="1" mergeItem="1" createdVersion="8" indent="0" outline="1" outlineData="1" multipleFieldFilters="0" rowHeaderCaption="공연일" colHeaderCaption="공연장">
  <location ref="B2:H8" firstHeaderRow="1" firstDataRow="3" firstDataCol="1"/>
  <pivotFields count="8"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showAll="0"/>
    <pivotField numFmtId="14" showAll="0">
      <items count="9">
        <item x="3"/>
        <item x="4"/>
        <item x="6"/>
        <item x="1"/>
        <item x="5"/>
        <item x="0"/>
        <item x="2"/>
        <item x="7"/>
        <item t="default"/>
      </items>
    </pivotField>
    <pivotField dataField="1" numFmtId="41" showAll="0"/>
    <pivotField numFmtId="176"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7"/>
  </rowFields>
  <rowItems count="4">
    <i>
      <x v="4"/>
    </i>
    <i>
      <x v="5"/>
    </i>
    <i>
      <x v="6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공연명" fld="1" subtotal="count" baseField="0" baseItem="0"/>
    <dataField name="평균 : 관람료" fld="5" subtotal="average" baseField="0" baseItem="0" numFmtId="41"/>
  </dataFields>
  <formats count="6">
    <format dxfId="5">
      <pivotArea outline="0" collapsedLevelsAreSubtotals="1" fieldPosition="0"/>
    </format>
    <format dxfId="4">
      <pivotArea dataOnly="0" labelOnly="1" fieldPosition="0">
        <references count="1">
          <reference field="7" count="3">
            <x v="4"/>
            <x v="5"/>
            <x v="6"/>
          </reference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dataOnly="0" labelOnly="1" fieldPosition="0">
        <references count="1">
          <reference field="7" count="3">
            <x v="4"/>
            <x v="5"/>
            <x v="6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23DC55-D875-4081-B14E-83B732A98579}" name="표1" displayName="표1" ref="B18:H22" totalsRowShown="0" headerRowDxfId="16" headerRowBorderDxfId="15" tableBorderDxfId="14" totalsRowBorderDxfId="13">
  <autoFilter ref="B18:H22" xr:uid="{3C23DC55-D875-4081-B14E-83B732A98579}"/>
  <tableColumns count="7">
    <tableColumn id="1" xr3:uid="{916C1CA6-8049-4334-80EE-56E08245CABD}" name="관리번호" dataDxfId="12"/>
    <tableColumn id="2" xr3:uid="{55338785-604C-4F75-A578-8AC196720072}" name="공연명" dataDxfId="11"/>
    <tableColumn id="3" xr3:uid="{07A66056-EC2D-4B27-BC65-53EB84EE076D}" name="공연장" dataDxfId="10"/>
    <tableColumn id="4" xr3:uid="{568A7A69-CDC4-45B5-A1A6-9F91C3D5967F}" name="관람등급" dataDxfId="9"/>
    <tableColumn id="5" xr3:uid="{2A415E42-91FC-4C99-8499-62E44D3293B2}" name="공연일" dataDxfId="8"/>
    <tableColumn id="6" xr3:uid="{A7504D52-FD9C-493F-9C09-18A01CF889B3}" name="관람료_x000a_(단위: 원)" dataDxfId="7" dataCellStyle="쉼표 [0]"/>
    <tableColumn id="7" xr3:uid="{FD6C2A3D-78AE-413D-A825-998363E59A28}" name="예매수량" dataDxfId="6" dataCellStyle="쉼표 [0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B2BCD-E434-4638-B21D-62D8D3AE4D61}">
  <dimension ref="B1:N20"/>
  <sheetViews>
    <sheetView zoomScale="170" zoomScaleNormal="170" workbookViewId="0">
      <selection activeCell="H9" activeCellId="5" sqref="C4:C7 C9:C11 G4:G7 G9:G11 H4:H7 H9:H11"/>
    </sheetView>
  </sheetViews>
  <sheetFormatPr defaultRowHeight="17.399999999999999" x14ac:dyDescent="0.4"/>
  <cols>
    <col min="1" max="1" width="1.69921875" style="2" customWidth="1"/>
    <col min="2" max="2" width="8.796875" style="2"/>
    <col min="3" max="3" width="17.59765625" style="2" bestFit="1" customWidth="1"/>
    <col min="4" max="4" width="12.3984375" style="2" bestFit="1" customWidth="1"/>
    <col min="5" max="5" width="8.796875" style="2"/>
    <col min="6" max="6" width="10.8984375" style="2" bestFit="1" customWidth="1"/>
    <col min="7" max="7" width="8.59765625" style="2" customWidth="1"/>
    <col min="8" max="9" width="8.796875" style="2"/>
    <col min="10" max="10" width="8.796875" style="2" customWidth="1"/>
    <col min="11" max="11" width="4" style="2" customWidth="1"/>
    <col min="12" max="16384" width="8.796875" style="2"/>
  </cols>
  <sheetData>
    <row r="1" spans="2:14" ht="30" customHeight="1" x14ac:dyDescent="0.4">
      <c r="B1" s="1"/>
    </row>
    <row r="2" spans="2:14" ht="30" customHeight="1" x14ac:dyDescent="0.4"/>
    <row r="3" spans="2:14" ht="30" customHeight="1" thickBot="1" x14ac:dyDescent="0.45"/>
    <row r="4" spans="2:14" ht="35.4" thickBot="1" x14ac:dyDescent="0.45">
      <c r="B4" s="21" t="s">
        <v>0</v>
      </c>
      <c r="C4" s="22" t="s">
        <v>29</v>
      </c>
      <c r="D4" s="22" t="s">
        <v>2</v>
      </c>
      <c r="E4" s="22" t="s">
        <v>3</v>
      </c>
      <c r="F4" s="22" t="s">
        <v>5</v>
      </c>
      <c r="G4" s="23" t="s">
        <v>6</v>
      </c>
      <c r="H4" s="22" t="s">
        <v>7</v>
      </c>
      <c r="I4" s="23" t="s">
        <v>8</v>
      </c>
      <c r="J4" s="24" t="s">
        <v>9</v>
      </c>
    </row>
    <row r="5" spans="2:14" ht="19.95" customHeight="1" x14ac:dyDescent="0.4">
      <c r="B5" s="15" t="s">
        <v>10</v>
      </c>
      <c r="C5" s="16" t="s">
        <v>21</v>
      </c>
      <c r="D5" s="16" t="s">
        <v>31</v>
      </c>
      <c r="E5" s="16" t="s">
        <v>36</v>
      </c>
      <c r="F5" s="17">
        <v>44691</v>
      </c>
      <c r="G5" s="18">
        <v>30000</v>
      </c>
      <c r="H5" s="19">
        <v>667</v>
      </c>
      <c r="I5" s="16">
        <f>RIGHT(B5,1)*1000</f>
        <v>2000</v>
      </c>
      <c r="J5" s="20" t="str">
        <f t="shared" ref="J5:J12" si="0">IF(_xlfn.RANK.EQ(H5,예매수량,0)&lt;=3,_xlfn.RANK.EQ(H5,예매수량,0),"")</f>
        <v/>
      </c>
    </row>
    <row r="6" spans="2:14" ht="19.95" customHeight="1" x14ac:dyDescent="0.4">
      <c r="B6" s="8" t="s">
        <v>11</v>
      </c>
      <c r="C6" s="4" t="s">
        <v>22</v>
      </c>
      <c r="D6" s="4" t="s">
        <v>33</v>
      </c>
      <c r="E6" s="4" t="s">
        <v>37</v>
      </c>
      <c r="F6" s="5">
        <v>44686</v>
      </c>
      <c r="G6" s="6">
        <v>70000</v>
      </c>
      <c r="H6" s="14">
        <v>1954</v>
      </c>
      <c r="I6" s="4">
        <f t="shared" ref="I6:I12" si="1">RIGHT(B6,1)*1000</f>
        <v>3000</v>
      </c>
      <c r="J6" s="9">
        <f t="shared" si="0"/>
        <v>2</v>
      </c>
    </row>
    <row r="7" spans="2:14" ht="19.95" customHeight="1" x14ac:dyDescent="0.4">
      <c r="B7" s="8" t="s">
        <v>12</v>
      </c>
      <c r="C7" s="4" t="s">
        <v>23</v>
      </c>
      <c r="D7" s="4" t="s">
        <v>31</v>
      </c>
      <c r="E7" s="4" t="s">
        <v>38</v>
      </c>
      <c r="F7" s="5">
        <v>44720</v>
      </c>
      <c r="G7" s="6">
        <v>60000</v>
      </c>
      <c r="H7" s="14">
        <v>705</v>
      </c>
      <c r="I7" s="4">
        <f t="shared" si="1"/>
        <v>2000</v>
      </c>
      <c r="J7" s="9" t="str">
        <f t="shared" si="0"/>
        <v/>
      </c>
    </row>
    <row r="8" spans="2:14" ht="19.95" customHeight="1" x14ac:dyDescent="0.4">
      <c r="B8" s="8" t="s">
        <v>13</v>
      </c>
      <c r="C8" s="4" t="s">
        <v>24</v>
      </c>
      <c r="D8" s="4" t="s">
        <v>35</v>
      </c>
      <c r="E8" s="4" t="s">
        <v>39</v>
      </c>
      <c r="F8" s="5">
        <v>44669</v>
      </c>
      <c r="G8" s="6">
        <v>80000</v>
      </c>
      <c r="H8" s="14">
        <v>2752</v>
      </c>
      <c r="I8" s="4">
        <f t="shared" si="1"/>
        <v>3000</v>
      </c>
      <c r="J8" s="9">
        <f t="shared" si="0"/>
        <v>1</v>
      </c>
    </row>
    <row r="9" spans="2:14" ht="19.95" customHeight="1" x14ac:dyDescent="0.4">
      <c r="B9" s="8" t="s">
        <v>14</v>
      </c>
      <c r="C9" s="4" t="s">
        <v>25</v>
      </c>
      <c r="D9" s="4" t="s">
        <v>33</v>
      </c>
      <c r="E9" s="4" t="s">
        <v>40</v>
      </c>
      <c r="F9" s="5">
        <v>44677</v>
      </c>
      <c r="G9" s="6">
        <v>30000</v>
      </c>
      <c r="H9" s="14">
        <v>598</v>
      </c>
      <c r="I9" s="4">
        <f t="shared" si="1"/>
        <v>1000</v>
      </c>
      <c r="J9" s="9" t="str">
        <f t="shared" si="0"/>
        <v/>
      </c>
    </row>
    <row r="10" spans="2:14" ht="19.95" customHeight="1" x14ac:dyDescent="0.4">
      <c r="B10" s="8" t="s">
        <v>15</v>
      </c>
      <c r="C10" s="4" t="s">
        <v>26</v>
      </c>
      <c r="D10" s="4" t="s">
        <v>33</v>
      </c>
      <c r="E10" s="4" t="s">
        <v>37</v>
      </c>
      <c r="F10" s="5">
        <v>44687</v>
      </c>
      <c r="G10" s="6">
        <v>66000</v>
      </c>
      <c r="H10" s="14">
        <v>521</v>
      </c>
      <c r="I10" s="4">
        <f t="shared" si="1"/>
        <v>3000</v>
      </c>
      <c r="J10" s="9" t="str">
        <f t="shared" si="0"/>
        <v/>
      </c>
    </row>
    <row r="11" spans="2:14" ht="19.95" customHeight="1" x14ac:dyDescent="0.4">
      <c r="B11" s="8" t="s">
        <v>16</v>
      </c>
      <c r="C11" s="4" t="s">
        <v>27</v>
      </c>
      <c r="D11" s="4" t="s">
        <v>31</v>
      </c>
      <c r="E11" s="4" t="s">
        <v>38</v>
      </c>
      <c r="F11" s="5">
        <v>44681</v>
      </c>
      <c r="G11" s="6">
        <v>90000</v>
      </c>
      <c r="H11" s="14">
        <v>800</v>
      </c>
      <c r="I11" s="4">
        <f t="shared" si="1"/>
        <v>2000</v>
      </c>
      <c r="J11" s="9" t="str">
        <f t="shared" si="0"/>
        <v/>
      </c>
    </row>
    <row r="12" spans="2:14" ht="19.95" customHeight="1" thickBot="1" x14ac:dyDescent="0.45">
      <c r="B12" s="10" t="s">
        <v>17</v>
      </c>
      <c r="C12" s="11" t="s">
        <v>28</v>
      </c>
      <c r="D12" s="11" t="s">
        <v>35</v>
      </c>
      <c r="E12" s="11" t="s">
        <v>39</v>
      </c>
      <c r="F12" s="26">
        <v>44739</v>
      </c>
      <c r="G12" s="27">
        <v>50000</v>
      </c>
      <c r="H12" s="28">
        <v>1719</v>
      </c>
      <c r="I12" s="11">
        <f t="shared" si="1"/>
        <v>2000</v>
      </c>
      <c r="J12" s="12">
        <f t="shared" si="0"/>
        <v>3</v>
      </c>
    </row>
    <row r="13" spans="2:14" ht="19.95" customHeight="1" x14ac:dyDescent="0.4">
      <c r="B13" s="43" t="s">
        <v>18</v>
      </c>
      <c r="C13" s="44"/>
      <c r="D13" s="44"/>
      <c r="E13" s="7">
        <f>DAVERAGE(B4:H12,6,D4:D5)</f>
        <v>60000</v>
      </c>
      <c r="F13" s="47"/>
      <c r="G13" s="44" t="s">
        <v>41</v>
      </c>
      <c r="H13" s="44"/>
      <c r="I13" s="44"/>
      <c r="J13" s="25">
        <f>MIN(G5:G12)</f>
        <v>30000</v>
      </c>
    </row>
    <row r="14" spans="2:14" ht="19.95" customHeight="1" thickBot="1" x14ac:dyDescent="0.45">
      <c r="B14" s="45" t="s">
        <v>19</v>
      </c>
      <c r="C14" s="46"/>
      <c r="D14" s="46"/>
      <c r="E14" s="11" t="str">
        <f>COUNTIF(예매수량,"&gt;="&amp;AVERAGE(예매수량))&amp;"개"</f>
        <v>3개</v>
      </c>
      <c r="F14" s="48"/>
      <c r="G14" s="13" t="s">
        <v>29</v>
      </c>
      <c r="H14" s="11" t="s">
        <v>20</v>
      </c>
      <c r="I14" s="13" t="s">
        <v>7</v>
      </c>
      <c r="J14" s="12">
        <f>VLOOKUP(H14,C5:H12,6,0)</f>
        <v>667</v>
      </c>
    </row>
    <row r="15" spans="2:14" ht="19.95" customHeight="1" x14ac:dyDescent="0.4">
      <c r="K15"/>
      <c r="L15"/>
      <c r="M15"/>
      <c r="N15"/>
    </row>
    <row r="16" spans="2:14" ht="29.4" customHeight="1" x14ac:dyDescent="0.4">
      <c r="K16"/>
      <c r="L16"/>
      <c r="M16"/>
      <c r="N16"/>
    </row>
    <row r="17" ht="28.8" customHeight="1" x14ac:dyDescent="0.4"/>
    <row r="18" ht="19.95" customHeight="1" x14ac:dyDescent="0.4"/>
    <row r="19" ht="19.95" customHeight="1" x14ac:dyDescent="0.4"/>
    <row r="20" ht="19.95" customHeight="1" x14ac:dyDescent="0.4"/>
  </sheetData>
  <mergeCells count="4">
    <mergeCell ref="B13:D13"/>
    <mergeCell ref="B14:D14"/>
    <mergeCell ref="F13:F14"/>
    <mergeCell ref="G13:I13"/>
  </mergeCells>
  <phoneticPr fontId="3" type="noConversion"/>
  <conditionalFormatting sqref="H4:H12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{194DED85-4FA1-4597-8B05-A2EC118F66AF}</x14:id>
        </ext>
      </extLst>
    </cfRule>
  </conditionalFormatting>
  <dataValidations disablePrompts="1" count="1">
    <dataValidation type="list" allowBlank="1" showInputMessage="1" showErrorMessage="1" sqref="H14" xr:uid="{56E3EC27-BCAA-4470-8F54-74CA9FCDAB77}">
      <formula1>$C$5:$C$12</formula1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4DED85-4FA1-4597-8B05-A2EC118F66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CEB3C-055F-4834-92DC-A7A78EF6BDB5}">
  <dimension ref="B1:H22"/>
  <sheetViews>
    <sheetView topLeftCell="A23" zoomScale="170" zoomScaleNormal="170" workbookViewId="0">
      <selection activeCell="C34" sqref="C34"/>
    </sheetView>
  </sheetViews>
  <sheetFormatPr defaultRowHeight="17.399999999999999" x14ac:dyDescent="0.4"/>
  <cols>
    <col min="1" max="1" width="1.69921875" style="2" customWidth="1"/>
    <col min="2" max="2" width="8.796875" style="2"/>
    <col min="3" max="3" width="17.59765625" style="2" bestFit="1" customWidth="1"/>
    <col min="4" max="4" width="12.3984375" style="2" bestFit="1" customWidth="1"/>
    <col min="5" max="5" width="8.796875" style="2"/>
    <col min="6" max="6" width="10.8984375" style="2" bestFit="1" customWidth="1"/>
    <col min="7" max="16384" width="8.796875" style="2"/>
  </cols>
  <sheetData>
    <row r="1" spans="2:8" ht="30" customHeight="1" thickBot="1" x14ac:dyDescent="0.45">
      <c r="B1" s="1"/>
    </row>
    <row r="2" spans="2:8" ht="30" customHeight="1" thickBot="1" x14ac:dyDescent="0.45">
      <c r="B2" s="21" t="s">
        <v>0</v>
      </c>
      <c r="C2" s="22" t="s">
        <v>29</v>
      </c>
      <c r="D2" s="22" t="s">
        <v>2</v>
      </c>
      <c r="E2" s="22" t="s">
        <v>3</v>
      </c>
      <c r="F2" s="22" t="s">
        <v>5</v>
      </c>
      <c r="G2" s="23" t="s">
        <v>6</v>
      </c>
      <c r="H2" s="22" t="s">
        <v>7</v>
      </c>
    </row>
    <row r="3" spans="2:8" ht="30" customHeight="1" x14ac:dyDescent="0.4">
      <c r="B3" s="15" t="s">
        <v>10</v>
      </c>
      <c r="C3" s="16" t="s">
        <v>21</v>
      </c>
      <c r="D3" s="16" t="s">
        <v>31</v>
      </c>
      <c r="E3" s="16" t="s">
        <v>36</v>
      </c>
      <c r="F3" s="17">
        <v>44691</v>
      </c>
      <c r="G3" s="18">
        <v>30000</v>
      </c>
      <c r="H3" s="19">
        <v>667</v>
      </c>
    </row>
    <row r="4" spans="2:8" ht="19.95" customHeight="1" x14ac:dyDescent="0.4">
      <c r="B4" s="8" t="s">
        <v>11</v>
      </c>
      <c r="C4" s="4" t="s">
        <v>22</v>
      </c>
      <c r="D4" s="4" t="s">
        <v>33</v>
      </c>
      <c r="E4" s="4" t="s">
        <v>37</v>
      </c>
      <c r="F4" s="5">
        <v>44686</v>
      </c>
      <c r="G4" s="6">
        <v>70000</v>
      </c>
      <c r="H4" s="14">
        <v>1954</v>
      </c>
    </row>
    <row r="5" spans="2:8" ht="19.95" customHeight="1" x14ac:dyDescent="0.4">
      <c r="B5" s="8" t="s">
        <v>12</v>
      </c>
      <c r="C5" s="4" t="s">
        <v>23</v>
      </c>
      <c r="D5" s="4" t="s">
        <v>31</v>
      </c>
      <c r="E5" s="4" t="s">
        <v>38</v>
      </c>
      <c r="F5" s="5">
        <v>44720</v>
      </c>
      <c r="G5" s="6">
        <v>60000</v>
      </c>
      <c r="H5" s="14">
        <v>705</v>
      </c>
    </row>
    <row r="6" spans="2:8" ht="19.95" customHeight="1" x14ac:dyDescent="0.4">
      <c r="B6" s="8" t="s">
        <v>13</v>
      </c>
      <c r="C6" s="4" t="s">
        <v>24</v>
      </c>
      <c r="D6" s="4" t="s">
        <v>35</v>
      </c>
      <c r="E6" s="4" t="s">
        <v>39</v>
      </c>
      <c r="F6" s="5">
        <v>44669</v>
      </c>
      <c r="G6" s="6">
        <v>80000</v>
      </c>
      <c r="H6" s="14">
        <v>2752</v>
      </c>
    </row>
    <row r="7" spans="2:8" ht="19.95" customHeight="1" x14ac:dyDescent="0.4">
      <c r="B7" s="8" t="s">
        <v>14</v>
      </c>
      <c r="C7" s="4" t="s">
        <v>25</v>
      </c>
      <c r="D7" s="4" t="s">
        <v>33</v>
      </c>
      <c r="E7" s="4" t="s">
        <v>40</v>
      </c>
      <c r="F7" s="5">
        <v>44677</v>
      </c>
      <c r="G7" s="6">
        <v>30000</v>
      </c>
      <c r="H7" s="14">
        <v>598</v>
      </c>
    </row>
    <row r="8" spans="2:8" ht="19.95" customHeight="1" x14ac:dyDescent="0.4">
      <c r="B8" s="8" t="s">
        <v>15</v>
      </c>
      <c r="C8" s="4" t="s">
        <v>26</v>
      </c>
      <c r="D8" s="4" t="s">
        <v>33</v>
      </c>
      <c r="E8" s="4" t="s">
        <v>37</v>
      </c>
      <c r="F8" s="5">
        <v>44687</v>
      </c>
      <c r="G8" s="6">
        <v>66000</v>
      </c>
      <c r="H8" s="14">
        <v>521</v>
      </c>
    </row>
    <row r="9" spans="2:8" ht="19.95" customHeight="1" x14ac:dyDescent="0.4">
      <c r="B9" s="8" t="s">
        <v>16</v>
      </c>
      <c r="C9" s="4" t="s">
        <v>27</v>
      </c>
      <c r="D9" s="4" t="s">
        <v>31</v>
      </c>
      <c r="E9" s="4" t="s">
        <v>38</v>
      </c>
      <c r="F9" s="5">
        <v>44681</v>
      </c>
      <c r="G9" s="6">
        <v>90000</v>
      </c>
      <c r="H9" s="14">
        <v>800</v>
      </c>
    </row>
    <row r="10" spans="2:8" ht="19.95" customHeight="1" thickBot="1" x14ac:dyDescent="0.45">
      <c r="B10" s="10" t="s">
        <v>17</v>
      </c>
      <c r="C10" s="11" t="s">
        <v>28</v>
      </c>
      <c r="D10" s="11" t="s">
        <v>35</v>
      </c>
      <c r="E10" s="11" t="s">
        <v>39</v>
      </c>
      <c r="F10" s="26">
        <v>44739</v>
      </c>
      <c r="G10" s="27">
        <v>50000</v>
      </c>
      <c r="H10" s="28">
        <v>1719</v>
      </c>
    </row>
    <row r="11" spans="2:8" ht="19.95" customHeight="1" x14ac:dyDescent="0.4"/>
    <row r="12" spans="2:8" ht="19.95" customHeight="1" thickBot="1" x14ac:dyDescent="0.45"/>
    <row r="13" spans="2:8" ht="19.95" customHeight="1" thickBot="1" x14ac:dyDescent="0.45">
      <c r="B13" s="21" t="s">
        <v>0</v>
      </c>
      <c r="C13" s="22" t="s">
        <v>7</v>
      </c>
    </row>
    <row r="14" spans="2:8" ht="19.95" customHeight="1" x14ac:dyDescent="0.4">
      <c r="B14" s="2" t="s">
        <v>43</v>
      </c>
    </row>
    <row r="15" spans="2:8" ht="19.95" customHeight="1" x14ac:dyDescent="0.4">
      <c r="C15" s="2" t="s">
        <v>42</v>
      </c>
    </row>
    <row r="16" spans="2:8" ht="19.95" customHeight="1" x14ac:dyDescent="0.4"/>
    <row r="17" spans="2:8" ht="19.95" customHeight="1" x14ac:dyDescent="0.4"/>
    <row r="18" spans="2:8" ht="35.4" thickBot="1" x14ac:dyDescent="0.45">
      <c r="B18" s="32" t="s">
        <v>0</v>
      </c>
      <c r="C18" s="33" t="s">
        <v>29</v>
      </c>
      <c r="D18" s="33" t="s">
        <v>2</v>
      </c>
      <c r="E18" s="33" t="s">
        <v>3</v>
      </c>
      <c r="F18" s="33" t="s">
        <v>5</v>
      </c>
      <c r="G18" s="34" t="s">
        <v>6</v>
      </c>
      <c r="H18" s="35" t="s">
        <v>7</v>
      </c>
    </row>
    <row r="19" spans="2:8" ht="19.95" customHeight="1" x14ac:dyDescent="0.4">
      <c r="B19" s="30" t="s">
        <v>11</v>
      </c>
      <c r="C19" s="4" t="s">
        <v>22</v>
      </c>
      <c r="D19" s="4" t="s">
        <v>33</v>
      </c>
      <c r="E19" s="4" t="s">
        <v>37</v>
      </c>
      <c r="F19" s="5">
        <v>44686</v>
      </c>
      <c r="G19" s="29">
        <v>70000</v>
      </c>
      <c r="H19" s="31">
        <v>1954</v>
      </c>
    </row>
    <row r="20" spans="2:8" ht="19.95" customHeight="1" x14ac:dyDescent="0.4">
      <c r="B20" s="30" t="s">
        <v>13</v>
      </c>
      <c r="C20" s="4" t="s">
        <v>24</v>
      </c>
      <c r="D20" s="4" t="s">
        <v>35</v>
      </c>
      <c r="E20" s="4" t="s">
        <v>39</v>
      </c>
      <c r="F20" s="5">
        <v>44669</v>
      </c>
      <c r="G20" s="29">
        <v>80000</v>
      </c>
      <c r="H20" s="31">
        <v>2752</v>
      </c>
    </row>
    <row r="21" spans="2:8" x14ac:dyDescent="0.4">
      <c r="B21" s="30" t="s">
        <v>16</v>
      </c>
      <c r="C21" s="4" t="s">
        <v>27</v>
      </c>
      <c r="D21" s="4" t="s">
        <v>31</v>
      </c>
      <c r="E21" s="4" t="s">
        <v>38</v>
      </c>
      <c r="F21" s="5">
        <v>44681</v>
      </c>
      <c r="G21" s="29">
        <v>90000</v>
      </c>
      <c r="H21" s="31">
        <v>800</v>
      </c>
    </row>
    <row r="22" spans="2:8" x14ac:dyDescent="0.4">
      <c r="B22" s="36" t="s">
        <v>17</v>
      </c>
      <c r="C22" s="37" t="s">
        <v>28</v>
      </c>
      <c r="D22" s="37" t="s">
        <v>35</v>
      </c>
      <c r="E22" s="37" t="s">
        <v>39</v>
      </c>
      <c r="F22" s="38">
        <v>44739</v>
      </c>
      <c r="G22" s="39">
        <v>50000</v>
      </c>
      <c r="H22" s="40">
        <v>1719</v>
      </c>
    </row>
  </sheetData>
  <phoneticPr fontId="3" type="noConversion"/>
  <conditionalFormatting sqref="C13">
    <cfRule type="dataBar" priority="4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{F98B55A9-9F17-4F74-951E-12E1FF095ACD}</x14:id>
        </ext>
      </extLst>
    </cfRule>
  </conditionalFormatting>
  <conditionalFormatting sqref="H2:H10">
    <cfRule type="dataBar" priority="5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{590CA820-575C-4A46-A35F-1AFF7B53980F}</x14:id>
        </ext>
      </extLst>
    </cfRule>
  </conditionalFormatting>
  <conditionalFormatting sqref="H18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{5B21E432-24F2-4DF7-8F46-AD284FB15C51}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8B55A9-9F17-4F74-951E-12E1FF095A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C13</xm:sqref>
        </x14:conditionalFormatting>
        <x14:conditionalFormatting xmlns:xm="http://schemas.microsoft.com/office/excel/2006/main">
          <x14:cfRule type="dataBar" id="{590CA820-575C-4A46-A35F-1AFF7B5398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H2:H10</xm:sqref>
        </x14:conditionalFormatting>
        <x14:conditionalFormatting xmlns:xm="http://schemas.microsoft.com/office/excel/2006/main">
          <x14:cfRule type="dataBar" id="{5B21E432-24F2-4DF7-8F46-AD284FB15C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CDA05-0EDF-4779-B31E-6B1EC05DF203}">
  <dimension ref="B1:J20"/>
  <sheetViews>
    <sheetView zoomScale="170" zoomScaleNormal="170" workbookViewId="0">
      <selection activeCell="I6" sqref="I6"/>
    </sheetView>
  </sheetViews>
  <sheetFormatPr defaultRowHeight="17.399999999999999" x14ac:dyDescent="0.4"/>
  <cols>
    <col min="1" max="1" width="1.69921875" style="2" customWidth="1"/>
    <col min="2" max="2" width="10.796875" style="2" bestFit="1" customWidth="1"/>
    <col min="3" max="4" width="12.296875" style="2" bestFit="1" customWidth="1"/>
    <col min="5" max="5" width="12.3984375" style="2" bestFit="1" customWidth="1"/>
    <col min="6" max="6" width="12.296875" style="2" bestFit="1" customWidth="1"/>
    <col min="7" max="7" width="12.3984375" style="2" bestFit="1" customWidth="1"/>
    <col min="8" max="8" width="12.296875" style="2" bestFit="1" customWidth="1"/>
    <col min="9" max="10" width="16.8984375" style="2" bestFit="1" customWidth="1"/>
    <col min="11" max="16384" width="8.796875" style="2"/>
  </cols>
  <sheetData>
    <row r="1" spans="2:10" ht="30" customHeight="1" x14ac:dyDescent="0.4">
      <c r="B1" s="1"/>
    </row>
    <row r="2" spans="2:10" x14ac:dyDescent="0.4">
      <c r="C2" s="41" t="s">
        <v>1</v>
      </c>
      <c r="I2"/>
      <c r="J2"/>
    </row>
    <row r="3" spans="2:10" x14ac:dyDescent="0.4">
      <c r="C3" s="49" t="s">
        <v>30</v>
      </c>
      <c r="D3" s="50"/>
      <c r="E3" s="49" t="s">
        <v>34</v>
      </c>
      <c r="F3" s="50"/>
      <c r="G3" s="49" t="s">
        <v>32</v>
      </c>
      <c r="H3" s="50"/>
      <c r="I3"/>
      <c r="J3"/>
    </row>
    <row r="4" spans="2:10" ht="19.95" customHeight="1" x14ac:dyDescent="0.4">
      <c r="B4" s="41" t="s">
        <v>4</v>
      </c>
      <c r="C4" s="3" t="s">
        <v>48</v>
      </c>
      <c r="D4" s="3" t="s">
        <v>49</v>
      </c>
      <c r="E4" s="3" t="s">
        <v>48</v>
      </c>
      <c r="F4" s="3" t="s">
        <v>49</v>
      </c>
      <c r="G4" s="3" t="s">
        <v>48</v>
      </c>
      <c r="H4" s="3" t="s">
        <v>49</v>
      </c>
      <c r="I4"/>
      <c r="J4"/>
    </row>
    <row r="5" spans="2:10" ht="19.95" customHeight="1" x14ac:dyDescent="0.4">
      <c r="B5" s="42" t="s">
        <v>45</v>
      </c>
      <c r="C5" s="42">
        <v>1</v>
      </c>
      <c r="D5" s="42">
        <v>90000</v>
      </c>
      <c r="E5" s="42">
        <v>1</v>
      </c>
      <c r="F5" s="42">
        <v>80000</v>
      </c>
      <c r="G5" s="42">
        <v>1</v>
      </c>
      <c r="H5" s="42">
        <v>30000</v>
      </c>
      <c r="I5"/>
      <c r="J5"/>
    </row>
    <row r="6" spans="2:10" ht="19.95" customHeight="1" x14ac:dyDescent="0.4">
      <c r="B6" s="42" t="s">
        <v>46</v>
      </c>
      <c r="C6" s="42">
        <v>1</v>
      </c>
      <c r="D6" s="42">
        <v>30000</v>
      </c>
      <c r="E6" s="42" t="s">
        <v>50</v>
      </c>
      <c r="F6" s="42" t="s">
        <v>50</v>
      </c>
      <c r="G6" s="42">
        <v>2</v>
      </c>
      <c r="H6" s="42">
        <v>68000</v>
      </c>
      <c r="I6"/>
      <c r="J6"/>
    </row>
    <row r="7" spans="2:10" ht="19.95" customHeight="1" x14ac:dyDescent="0.4">
      <c r="B7" s="42" t="s">
        <v>47</v>
      </c>
      <c r="C7" s="42">
        <v>1</v>
      </c>
      <c r="D7" s="42">
        <v>60000</v>
      </c>
      <c r="E7" s="42">
        <v>1</v>
      </c>
      <c r="F7" s="42">
        <v>50000</v>
      </c>
      <c r="G7" s="42" t="s">
        <v>50</v>
      </c>
      <c r="H7" s="42" t="s">
        <v>50</v>
      </c>
      <c r="I7"/>
      <c r="J7"/>
    </row>
    <row r="8" spans="2:10" ht="19.95" customHeight="1" x14ac:dyDescent="0.4">
      <c r="B8" s="42" t="s">
        <v>44</v>
      </c>
      <c r="C8" s="42">
        <v>3</v>
      </c>
      <c r="D8" s="42">
        <v>60000</v>
      </c>
      <c r="E8" s="42">
        <v>2</v>
      </c>
      <c r="F8" s="42">
        <v>65000</v>
      </c>
      <c r="G8" s="42">
        <v>3</v>
      </c>
      <c r="H8" s="42">
        <v>55333.333333333336</v>
      </c>
      <c r="I8"/>
      <c r="J8"/>
    </row>
    <row r="9" spans="2:10" ht="19.95" customHeight="1" x14ac:dyDescent="0.4">
      <c r="B9"/>
      <c r="C9"/>
      <c r="D9"/>
      <c r="E9"/>
      <c r="F9"/>
      <c r="G9"/>
      <c r="H9"/>
      <c r="I9"/>
      <c r="J9"/>
    </row>
    <row r="10" spans="2:10" ht="19.95" customHeight="1" x14ac:dyDescent="0.4">
      <c r="B10"/>
      <c r="C10"/>
      <c r="D10"/>
      <c r="E10"/>
      <c r="F10"/>
      <c r="G10"/>
      <c r="H10"/>
      <c r="I10"/>
      <c r="J10"/>
    </row>
    <row r="11" spans="2:10" ht="19.95" customHeight="1" x14ac:dyDescent="0.4">
      <c r="B11"/>
      <c r="C11"/>
      <c r="D11"/>
      <c r="E11"/>
      <c r="F11"/>
      <c r="G11"/>
      <c r="H11"/>
      <c r="I11"/>
      <c r="J11"/>
    </row>
    <row r="12" spans="2:10" ht="19.95" customHeight="1" x14ac:dyDescent="0.4">
      <c r="B12"/>
      <c r="C12"/>
      <c r="D12"/>
      <c r="E12"/>
      <c r="F12"/>
    </row>
    <row r="13" spans="2:10" ht="19.95" customHeight="1" x14ac:dyDescent="0.4">
      <c r="B13"/>
      <c r="C13"/>
      <c r="D13"/>
    </row>
    <row r="14" spans="2:10" ht="19.95" customHeight="1" x14ac:dyDescent="0.4">
      <c r="B14"/>
      <c r="C14"/>
      <c r="D14"/>
    </row>
    <row r="15" spans="2:10" ht="19.95" customHeight="1" x14ac:dyDescent="0.4">
      <c r="B15"/>
      <c r="C15"/>
      <c r="D15"/>
    </row>
    <row r="16" spans="2:10" ht="19.95" customHeight="1" x14ac:dyDescent="0.4">
      <c r="B16"/>
      <c r="C16"/>
      <c r="D16"/>
    </row>
    <row r="17" spans="2:4" ht="19.95" customHeight="1" x14ac:dyDescent="0.4">
      <c r="B17"/>
      <c r="C17"/>
      <c r="D17"/>
    </row>
    <row r="18" spans="2:4" ht="19.95" customHeight="1" x14ac:dyDescent="0.4">
      <c r="B18"/>
      <c r="C18"/>
      <c r="D18"/>
    </row>
    <row r="19" spans="2:4" ht="19.95" customHeight="1" x14ac:dyDescent="0.4">
      <c r="B19"/>
      <c r="C19"/>
      <c r="D19"/>
    </row>
    <row r="20" spans="2:4" ht="19.95" customHeight="1" x14ac:dyDescent="0.4"/>
  </sheetData>
  <mergeCells count="3">
    <mergeCell ref="C3:D3"/>
    <mergeCell ref="E3:F3"/>
    <mergeCell ref="G3:H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예매수량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의현 심</dc:creator>
  <cp:lastModifiedBy>의현 심</cp:lastModifiedBy>
  <dcterms:created xsi:type="dcterms:W3CDTF">2024-11-04T23:44:24Z</dcterms:created>
  <dcterms:modified xsi:type="dcterms:W3CDTF">2024-11-06T01:39:33Z</dcterms:modified>
</cp:coreProperties>
</file>