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ye\Documents\"/>
    </mc:Choice>
  </mc:AlternateContent>
  <xr:revisionPtr revIDLastSave="0" documentId="13_ncr:1_{448861CF-9D75-4A8F-A347-160C19C2C9FC}" xr6:coauthVersionLast="47" xr6:coauthVersionMax="47" xr10:uidLastSave="{00000000-0000-0000-0000-000000000000}"/>
  <bookViews>
    <workbookView xWindow="-120" yWindow="-120" windowWidth="29040" windowHeight="15840" xr2:uid="{82344F47-0283-4517-8071-B664FFEEC816}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</definedName>
    <definedName name="가격">제1작업!$F$5:$F$12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4" i="1"/>
  <c r="J13" i="1"/>
  <c r="E14" i="1"/>
  <c r="E13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<sst xmlns="http://schemas.openxmlformats.org/spreadsheetml/2006/main" count="83" uniqueCount="30">
  <si>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</si>
  <si>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</si>
  <si>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</si>
  <si>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</si>
  <si>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</si>
  <si>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</si>
  <si>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</si>
  <si>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</si>
  <si>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</si>
  <si>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</si>
  <si>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  <phoneticPr fontId="2" type="noConversion"/>
  </si>
  <si>
    <t>안심</t>
    <phoneticPr fontId="2" type="noConversion"/>
  </si>
  <si>
    <t>등심</t>
    <phoneticPr fontId="2" type="noConversion"/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</si>
  <si>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</si>
  <si>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</si>
  <si>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</si>
  <si>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</si>
  <si>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</si>
  <si>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</si>
  <si>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</si>
  <si>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</si>
  <si>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</si>
  <si>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</si>
  <si>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</si>
  <si>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</si>
  <si>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</si>
  <si>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판매량(단위:kg) 합계</t>
    <phoneticPr fontId="2" type="noConversion"/>
  </si>
  <si>
    <t>kg당 가격</t>
    <phoneticPr fontId="2" type="noConversion"/>
  </si>
  <si>
    <t>안심</t>
    <phoneticPr fontId="2" type="noConversion"/>
  </si>
  <si>
    <t>&gt;=5,0000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</si>
</sst>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#0&quot;원&quot;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41" fontId="0" fillId="0" borderId="5" xfId="2" applyFont="1" applyBorder="1" applyAlignment="1">
      <alignment horizontal="right" vertical="center"/>
    </xf>
    <xf numFmtId="41" fontId="0" fillId="0" borderId="1" xfId="2" applyFont="1" applyBorder="1" applyAlignment="1">
      <alignment horizontal="right" vertical="center"/>
    </xf>
    <xf numFmtId="41" fontId="0" fillId="0" borderId="10" xfId="2" applyFont="1" applyBorder="1" applyAlignment="1">
      <alignment horizontal="right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6</xdr:col>
      <xdr:colOff>390525</xdr:colOff>
      <xdr:row>2</xdr:row>
      <xdr:rowOff>180974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B2DAE935-F4BA-230C-A485-6B55D8C32CBE}"/>
            </a:ext>
          </a:extLst>
        </xdr:cNvPr>
        <xdr:cNvSpPr/>
      </xdr:nvSpPr>
      <xdr:spPr>
        <a:xfrm>
          <a:off x="66675" y="47625"/>
          <a:ext cx="4076700" cy="476249"/>
        </a:xfrm>
        <a:prstGeom prst="plus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6</xdr:col>
      <xdr:colOff>533400</xdr:colOff>
      <xdr:row>0</xdr:row>
      <xdr:rowOff>57150</xdr:rowOff>
    </xdr:from>
    <xdr:to>
      <xdr:col>9</xdr:col>
      <xdr:colOff>561975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00598BC-97FB-B7C8-5A5D-EB4A601B9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"/>
          <a:ext cx="26003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8743-D82A-4D65-AB9A-08E85DBC63D4}">
  <dimension ref="B3:J14"/>
  <sheetViews>
    <sheetView tabSelected="1" workbookViewId="0">
      <selection activeCell="C34" sqref="C34"/>
    </sheetView>
  </sheetViews>
  <sheetFormatPr defaultRowHeight="13.5" x14ac:dyDescent="0.15"/>
  <cols>
    <col min="1" max="1" width="1.625" style="1" customWidth="1"/>
    <col min="2" max="3" width="9" style="1"/>
    <col min="4" max="4" width="11.625" style="1" bestFit="1" customWidth="1"/>
    <col min="5" max="6" width="9" style="1"/>
    <col min="7" max="7" width="11.125" style="1" customWidth="1"/>
    <col min="8" max="8" width="12.625" style="1" customWidth="1"/>
    <col min="9" max="9" width="10" style="1" customWidth="1"/>
    <col min="10" max="10" width="10.25" style="1" customWidth="1"/>
    <col min="11" max="11" width="9" style="1"/>
    <col min="12" max="12" width="4" style="1" customWidth="1"/>
    <col min="13" max="16384" width="9" style="1"/>
  </cols>
  <sheetData>
    <row r="3" spans="2:10" ht="18" customHeight="1" thickBot="1" x14ac:dyDescent="0.2"/>
    <row r="4" spans="2:10" ht="27.75" thickBot="1" x14ac:dyDescent="0.2">
      <c r="B4" s="15" t="s">
        <v>0</v>
      </c>
      <c r="C4" s="16" t="s">
        <v>10</v>
      </c>
      <c r="D4" s="16" t="s">
        <v>14</v>
      </c>
      <c r="E4" s="16" t="s">
        <v>15</v>
      </c>
      <c r="F4" s="16" t="s">
        <v>27</v>
      </c>
      <c r="G4" s="17" t="s">
        <v>20</v>
      </c>
      <c r="H4" s="17" t="s">
        <v>21</v>
      </c>
      <c r="I4" s="16" t="s">
        <v>22</v>
      </c>
      <c r="J4" s="18" t="s">
        <v>23</v>
      </c>
    </row>
    <row r="5" spans="2:10" x14ac:dyDescent="0.15">
      <c r="B5" s="5" t="s">
        <v>2</v>
      </c>
      <c r="C5" s="6" t="s">
        <v>11</v>
      </c>
      <c r="D5" s="7">
        <v>44705</v>
      </c>
      <c r="E5" s="6" t="s">
        <v>16</v>
      </c>
      <c r="F5" s="28">
        <v>98000</v>
      </c>
      <c r="G5" s="31">
        <v>1350</v>
      </c>
      <c r="H5" s="6">
        <v>32</v>
      </c>
      <c r="I5" s="6" t="str">
        <f t="shared" ref="I5:I12" si="0">_xlfn.RANK.EQ(G5,$G$5:$G$12)&amp;"위"</f>
        <v>7위</v>
      </c>
      <c r="J5" s="8" t="str">
        <f t="shared" ref="J5:J12" si="1">IF(OR(F5&gt;=90000,G5&gt;=5000),"★","")</f>
        <v>★</v>
      </c>
    </row>
    <row r="6" spans="2:10" x14ac:dyDescent="0.15">
      <c r="B6" s="9" t="s">
        <v>3</v>
      </c>
      <c r="C6" s="2" t="s">
        <v>12</v>
      </c>
      <c r="D6" s="3">
        <v>44705</v>
      </c>
      <c r="E6" s="2" t="s">
        <v>17</v>
      </c>
      <c r="F6" s="29">
        <v>79000</v>
      </c>
      <c r="G6" s="32">
        <v>4820</v>
      </c>
      <c r="H6" s="2">
        <v>87</v>
      </c>
      <c r="I6" s="2" t="str">
        <f t="shared" si="0"/>
        <v>2위</v>
      </c>
      <c r="J6" s="10" t="str">
        <f t="shared" si="1"/>
        <v/>
      </c>
    </row>
    <row r="7" spans="2:10" x14ac:dyDescent="0.15">
      <c r="B7" s="9" t="s">
        <v>4</v>
      </c>
      <c r="C7" s="2" t="s">
        <v>13</v>
      </c>
      <c r="D7" s="3">
        <v>44700</v>
      </c>
      <c r="E7" s="2" t="s">
        <v>18</v>
      </c>
      <c r="F7" s="29">
        <v>85000</v>
      </c>
      <c r="G7" s="32">
        <v>1294</v>
      </c>
      <c r="H7" s="2">
        <v>28</v>
      </c>
      <c r="I7" s="2" t="str">
        <f t="shared" si="0"/>
        <v>8위</v>
      </c>
      <c r="J7" s="10" t="str">
        <f t="shared" si="1"/>
        <v/>
      </c>
    </row>
    <row r="8" spans="2:10" x14ac:dyDescent="0.15">
      <c r="B8" s="9" t="s">
        <v>5</v>
      </c>
      <c r="C8" s="2" t="s">
        <v>12</v>
      </c>
      <c r="D8" s="3">
        <v>44708</v>
      </c>
      <c r="E8" s="2" t="s">
        <v>19</v>
      </c>
      <c r="F8" s="29">
        <v>66000</v>
      </c>
      <c r="G8" s="32">
        <v>5282</v>
      </c>
      <c r="H8" s="2">
        <v>98</v>
      </c>
      <c r="I8" s="2" t="str">
        <f t="shared" si="0"/>
        <v>1위</v>
      </c>
      <c r="J8" s="10" t="str">
        <f t="shared" si="1"/>
        <v>★</v>
      </c>
    </row>
    <row r="9" spans="2:10" x14ac:dyDescent="0.15">
      <c r="B9" s="9" t="s">
        <v>6</v>
      </c>
      <c r="C9" s="2" t="s">
        <v>13</v>
      </c>
      <c r="D9" s="3">
        <v>44710</v>
      </c>
      <c r="E9" s="2" t="s">
        <v>19</v>
      </c>
      <c r="F9" s="29">
        <v>52000</v>
      </c>
      <c r="G9" s="32">
        <v>4188</v>
      </c>
      <c r="H9" s="2">
        <v>73</v>
      </c>
      <c r="I9" s="2" t="str">
        <f t="shared" si="0"/>
        <v>3위</v>
      </c>
      <c r="J9" s="10" t="str">
        <f t="shared" si="1"/>
        <v/>
      </c>
    </row>
    <row r="10" spans="2:10" x14ac:dyDescent="0.15">
      <c r="B10" s="9" t="s">
        <v>7</v>
      </c>
      <c r="C10" s="2" t="s">
        <v>12</v>
      </c>
      <c r="D10" s="3">
        <v>44705</v>
      </c>
      <c r="E10" s="2" t="s">
        <v>18</v>
      </c>
      <c r="F10" s="29">
        <v>88000</v>
      </c>
      <c r="G10" s="32">
        <v>3240</v>
      </c>
      <c r="H10" s="2">
        <v>65</v>
      </c>
      <c r="I10" s="2" t="str">
        <f t="shared" si="0"/>
        <v>5위</v>
      </c>
      <c r="J10" s="10" t="str">
        <f t="shared" si="1"/>
        <v/>
      </c>
    </row>
    <row r="11" spans="2:10" x14ac:dyDescent="0.15">
      <c r="B11" s="9" t="s">
        <v>8</v>
      </c>
      <c r="C11" s="2" t="s">
        <v>11</v>
      </c>
      <c r="D11" s="3">
        <v>44703</v>
      </c>
      <c r="E11" s="2" t="s">
        <v>17</v>
      </c>
      <c r="F11" s="29">
        <v>94000</v>
      </c>
      <c r="G11" s="32">
        <v>1472</v>
      </c>
      <c r="H11" s="2">
        <v>38</v>
      </c>
      <c r="I11" s="2" t="str">
        <f t="shared" si="0"/>
        <v>6위</v>
      </c>
      <c r="J11" s="10" t="str">
        <f t="shared" si="1"/>
        <v>★</v>
      </c>
    </row>
    <row r="12" spans="2:10" ht="14.25" thickBot="1" x14ac:dyDescent="0.2">
      <c r="B12" s="11" t="s">
        <v>9</v>
      </c>
      <c r="C12" s="12" t="s">
        <v>13</v>
      </c>
      <c r="D12" s="13">
        <v>44711</v>
      </c>
      <c r="E12" s="12" t="s">
        <v>16</v>
      </c>
      <c r="F12" s="30">
        <v>70000</v>
      </c>
      <c r="G12" s="33">
        <v>3765</v>
      </c>
      <c r="H12" s="12">
        <v>71</v>
      </c>
      <c r="I12" s="12" t="str">
        <f t="shared" si="0"/>
        <v>4위</v>
      </c>
      <c r="J12" s="14" t="str">
        <f t="shared" si="1"/>
        <v/>
      </c>
    </row>
    <row r="13" spans="2:10" x14ac:dyDescent="0.15">
      <c r="B13" s="27" t="s">
        <v>24</v>
      </c>
      <c r="C13" s="22"/>
      <c r="D13" s="22"/>
      <c r="E13" s="4">
        <f>MIN(가격)</f>
        <v>52000</v>
      </c>
      <c r="F13" s="23"/>
      <c r="G13" s="22" t="s">
        <v>26</v>
      </c>
      <c r="H13" s="22"/>
      <c r="I13" s="22"/>
      <c r="J13" s="19">
        <f>DSUM(B4:J12,G4,C4:C5)</f>
        <v>2822</v>
      </c>
    </row>
    <row r="14" spans="2:10" ht="14.25" thickBot="1" x14ac:dyDescent="0.2">
      <c r="B14" s="25" t="s">
        <v>25</v>
      </c>
      <c r="C14" s="26"/>
      <c r="D14" s="26"/>
      <c r="E14" s="21">
        <f>COUNTIF(E5:E12,"1++등급")/COUNTA(E5:E12)</f>
        <v>0.25</v>
      </c>
      <c r="F14" s="24"/>
      <c r="G14" s="20" t="s">
        <v>0</v>
      </c>
      <c r="H14" s="12" t="s">
        <v>1</v>
      </c>
      <c r="I14" s="20" t="s">
        <v>27</v>
      </c>
      <c r="J14" s="14">
        <f>VLOOKUP(H14,B5:J12,5,FALSE)</f>
        <v>98000</v>
      </c>
    </row>
  </sheetData>
  <mergeCells count="4">
    <mergeCell ref="G13:I13"/>
    <mergeCell ref="F13:F14"/>
    <mergeCell ref="B14:D14"/>
    <mergeCell ref="B13:D13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{852119A8-6E47-401B-AD21-10A98AFDC86A}</x14:id>
        </ext>
      </extLst>
    </cfRule>
  </conditionalFormatting>
  <dataValidations count="1">
    <dataValidation type="list" allowBlank="1" showInputMessage="1" showErrorMessage="1" sqref="H14" xr:uid="{E7E240CC-1FC0-4690-B568-00BA479FBBE0}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2119A8-6E47-401B-AD21-10A98AFDC86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78DD-4E4E-45D2-96E8-504DD67125C7}">
  <dimension ref="B1:H20"/>
  <sheetViews>
    <sheetView workbookViewId="0">
      <selection activeCell="E25" sqref="E25"/>
    </sheetView>
  </sheetViews>
  <sheetFormatPr defaultRowHeight="13.5" x14ac:dyDescent="0.15"/>
  <cols>
    <col min="1" max="1" width="1.625" customWidth="1"/>
    <col min="4" max="4" width="11.625" bestFit="1" customWidth="1"/>
    <col min="7" max="7" width="11.125" customWidth="1"/>
    <col min="8" max="8" width="12.625" customWidth="1"/>
  </cols>
  <sheetData>
    <row r="1" spans="2:8" ht="14.25" thickBot="1" x14ac:dyDescent="0.2"/>
    <row r="2" spans="2:8" ht="27.75" thickBot="1" x14ac:dyDescent="0.2">
      <c r="B2" s="15" t="s">
        <v>0</v>
      </c>
      <c r="C2" s="16" t="s">
        <v>10</v>
      </c>
      <c r="D2" s="16" t="s">
        <v>14</v>
      </c>
      <c r="E2" s="16" t="s">
        <v>15</v>
      </c>
      <c r="F2" s="16" t="s">
        <v>27</v>
      </c>
      <c r="G2" s="17" t="s">
        <v>20</v>
      </c>
      <c r="H2" s="17" t="s">
        <v>21</v>
      </c>
    </row>
    <row r="3" spans="2:8" x14ac:dyDescent="0.15">
      <c r="B3" s="5" t="s">
        <v>2</v>
      </c>
      <c r="C3" s="6" t="s">
        <v>11</v>
      </c>
      <c r="D3" s="7">
        <v>44705</v>
      </c>
      <c r="E3" s="6" t="s">
        <v>16</v>
      </c>
      <c r="F3" s="28">
        <v>98000</v>
      </c>
      <c r="G3" s="31">
        <v>1350</v>
      </c>
      <c r="H3" s="6">
        <v>32</v>
      </c>
    </row>
    <row r="4" spans="2:8" x14ac:dyDescent="0.15">
      <c r="B4" s="9" t="s">
        <v>3</v>
      </c>
      <c r="C4" s="2" t="s">
        <v>12</v>
      </c>
      <c r="D4" s="3">
        <v>44705</v>
      </c>
      <c r="E4" s="2" t="s">
        <v>17</v>
      </c>
      <c r="F4" s="29">
        <v>79000</v>
      </c>
      <c r="G4" s="32">
        <v>4820</v>
      </c>
      <c r="H4" s="2">
        <v>87</v>
      </c>
    </row>
    <row r="5" spans="2:8" x14ac:dyDescent="0.15">
      <c r="B5" s="9" t="s">
        <v>4</v>
      </c>
      <c r="C5" s="2" t="s">
        <v>13</v>
      </c>
      <c r="D5" s="3">
        <v>44700</v>
      </c>
      <c r="E5" s="2" t="s">
        <v>18</v>
      </c>
      <c r="F5" s="29">
        <v>85000</v>
      </c>
      <c r="G5" s="32">
        <v>1294</v>
      </c>
      <c r="H5" s="2">
        <v>28</v>
      </c>
    </row>
    <row r="6" spans="2:8" x14ac:dyDescent="0.15">
      <c r="B6" s="9" t="s">
        <v>5</v>
      </c>
      <c r="C6" s="2" t="s">
        <v>12</v>
      </c>
      <c r="D6" s="3">
        <v>44708</v>
      </c>
      <c r="E6" s="2" t="s">
        <v>19</v>
      </c>
      <c r="F6" s="29">
        <v>66000</v>
      </c>
      <c r="G6" s="32">
        <v>5282</v>
      </c>
      <c r="H6" s="2">
        <v>98</v>
      </c>
    </row>
    <row r="7" spans="2:8" x14ac:dyDescent="0.15">
      <c r="B7" s="9" t="s">
        <v>6</v>
      </c>
      <c r="C7" s="2" t="s">
        <v>13</v>
      </c>
      <c r="D7" s="3">
        <v>44710</v>
      </c>
      <c r="E7" s="2" t="s">
        <v>19</v>
      </c>
      <c r="F7" s="29">
        <v>52000</v>
      </c>
      <c r="G7" s="32">
        <v>4188</v>
      </c>
      <c r="H7" s="2">
        <v>73</v>
      </c>
    </row>
    <row r="8" spans="2:8" x14ac:dyDescent="0.15">
      <c r="B8" s="9" t="s">
        <v>7</v>
      </c>
      <c r="C8" s="2" t="s">
        <v>12</v>
      </c>
      <c r="D8" s="3">
        <v>44705</v>
      </c>
      <c r="E8" s="2" t="s">
        <v>18</v>
      </c>
      <c r="F8" s="29">
        <v>88000</v>
      </c>
      <c r="G8" s="32">
        <v>3240</v>
      </c>
      <c r="H8" s="2">
        <v>65</v>
      </c>
    </row>
    <row r="9" spans="2:8" x14ac:dyDescent="0.15">
      <c r="B9" s="9" t="s">
        <v>8</v>
      </c>
      <c r="C9" s="2" t="s">
        <v>11</v>
      </c>
      <c r="D9" s="3">
        <v>44703</v>
      </c>
      <c r="E9" s="2" t="s">
        <v>17</v>
      </c>
      <c r="F9" s="29">
        <v>94000</v>
      </c>
      <c r="G9" s="32">
        <v>1472</v>
      </c>
      <c r="H9" s="2">
        <v>38</v>
      </c>
    </row>
    <row r="10" spans="2:8" ht="14.25" thickBot="1" x14ac:dyDescent="0.2">
      <c r="B10" s="11" t="s">
        <v>9</v>
      </c>
      <c r="C10" s="12" t="s">
        <v>13</v>
      </c>
      <c r="D10" s="13">
        <v>44711</v>
      </c>
      <c r="E10" s="12" t="s">
        <v>16</v>
      </c>
      <c r="F10" s="30">
        <v>70000</v>
      </c>
      <c r="G10" s="33">
        <v>3765</v>
      </c>
      <c r="H10" s="12">
        <v>71</v>
      </c>
    </row>
    <row r="12" spans="2:8" ht="14.25" thickBot="1" x14ac:dyDescent="0.2"/>
    <row r="13" spans="2:8" ht="27" x14ac:dyDescent="0.15">
      <c r="B13" s="16" t="s">
        <v>10</v>
      </c>
      <c r="C13" s="17" t="s">
        <v>20</v>
      </c>
    </row>
    <row r="14" spans="2:8" x14ac:dyDescent="0.15">
      <c r="B14" t="s">
        <v>28</v>
      </c>
    </row>
    <row r="15" spans="2:8" x14ac:dyDescent="0.15">
      <c r="C15" t="s">
        <v>29</v>
      </c>
    </row>
    <row r="17" spans="2:8" ht="14.25" thickBot="1" x14ac:dyDescent="0.2"/>
    <row r="18" spans="2:8" ht="27.75" thickBot="1" x14ac:dyDescent="0.2">
      <c r="B18" s="15" t="s">
        <v>0</v>
      </c>
      <c r="C18" s="16" t="s">
        <v>10</v>
      </c>
      <c r="D18" s="16" t="s">
        <v>14</v>
      </c>
      <c r="E18" s="16" t="s">
        <v>15</v>
      </c>
      <c r="F18" s="16" t="s">
        <v>27</v>
      </c>
      <c r="G18" s="17" t="s">
        <v>20</v>
      </c>
      <c r="H18" s="17" t="s">
        <v>21</v>
      </c>
    </row>
    <row r="19" spans="2:8" x14ac:dyDescent="0.15">
      <c r="B19" s="5" t="s">
        <v>2</v>
      </c>
    </row>
    <row r="20" spans="2:8" x14ac:dyDescent="0.15">
      <c r="B20" s="9" t="s">
        <v>8</v>
      </c>
    </row>
  </sheetData>
  <phoneticPr fontId="2" type="noConversion"/>
  <conditionalFormatting sqref="G3:G10">
    <cfRule type="dataBar" priority="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{9EB645AF-2729-4208-8112-24768680C494}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B645AF-2729-4208-8112-24768680C49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FDF8-5CD7-44EF-8049-E95D52230F36}">
  <dimension ref="A1"/>
  <sheetViews>
    <sheetView workbookViewId="0">
      <selection activeCell="E34" sqref="E34"/>
    </sheetView>
  </sheetViews>
  <sheetFormatPr defaultRowHeight="13.5" x14ac:dyDescent="0.15"/>
  <cols>
    <col min="1" max="1" width="1.625" customWidth="1"/>
    <col min="2" max="2" width="14.625" bestFit="1" customWidth="1"/>
    <col min="3" max="8" width="16.625" bestFit="1" customWidth="1"/>
    <col min="9" max="10" width="21.875" bestFit="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Youngung So</dc:creator>
  <cp:lastModifiedBy>Youngung So</cp:lastModifiedBy>
  <dcterms:created xsi:type="dcterms:W3CDTF">2024-11-23T05:38:31Z</dcterms:created>
  <dcterms:modified xsi:type="dcterms:W3CDTF">2024-11-23T07:19:45Z</dcterms:modified>
</cp:coreProperties>
</file>