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마롱\Desktop\2024 컴활 1급 실기 기출문제집_실습예제 240710 update\길벗컴활1급기출\02 최신기출유형\06회\"/>
    </mc:Choice>
  </mc:AlternateContent>
  <xr:revisionPtr revIDLastSave="0" documentId="13_ncr:1_{5D4BD7C6-D48F-424A-8A13-3DEAE21D448E}" xr6:coauthVersionLast="47" xr6:coauthVersionMax="47" xr10:uidLastSave="{00000000-0000-0000-0000-000000000000}"/>
  <bookViews>
    <workbookView xWindow="-120" yWindow="-120" windowWidth="21840" windowHeight="13140" firstSheet="5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eta.MAX" hidden="1" xlm="1">#NAME?</definedName>
    <definedName name="_xleta.MIN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아시클로버정">'분석작업-2'!$G$2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F33" i="3" a="1"/>
  <c r="F33" i="3" s="1"/>
  <c r="G33" i="3" a="1"/>
  <c r="G33" i="3"/>
  <c r="H33" i="3" a="1"/>
  <c r="H33" i="3" s="1"/>
  <c r="F34" i="3" a="1"/>
  <c r="F34" i="3"/>
  <c r="G34" i="3" a="1"/>
  <c r="G34" i="3" s="1"/>
  <c r="H34" i="3" a="1"/>
  <c r="H34" i="3"/>
  <c r="F35" i="3" a="1"/>
  <c r="F35" i="3" s="1"/>
  <c r="G35" i="3" a="1"/>
  <c r="G35" i="3"/>
  <c r="H35" i="3" a="1"/>
  <c r="H35" i="3" s="1"/>
  <c r="G32" i="3" a="1"/>
  <c r="G32" i="3" s="1"/>
  <c r="H32" i="3" a="1"/>
  <c r="H32" i="3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A36" i="1"/>
  <c r="G4" i="5"/>
  <c r="G5" i="5"/>
  <c r="G6" i="5"/>
  <c r="G7" i="5"/>
  <c r="G8" i="5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15" i="3" a="1"/>
  <c r="I5" i="3" a="1"/>
  <c r="I7" i="3" a="1"/>
  <c r="I9" i="3" a="1"/>
  <c r="I11" i="3" a="1"/>
  <c r="I13" i="3" a="1"/>
  <c r="I17" i="3" a="1"/>
  <c r="I19" i="3" a="1"/>
  <c r="I21" i="3" a="1"/>
  <c r="I23" i="3" a="1"/>
  <c r="I25" i="3" a="1"/>
  <c r="I27" i="3" a="1"/>
  <c r="I3" i="3" a="1"/>
  <c r="I27" i="3" l="1"/>
  <c r="I25" i="3"/>
  <c r="I23" i="3"/>
  <c r="I21" i="3"/>
  <c r="I19" i="3"/>
  <c r="I17" i="3"/>
  <c r="I13" i="3"/>
  <c r="I11" i="3"/>
  <c r="I9" i="3"/>
  <c r="I7" i="3"/>
  <c r="I5" i="3"/>
  <c r="I15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51BA0C-50C5-4A37-A0B0-DBCDFB3A993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EC4169F-2E96-457A-9EA2-97EB8137315D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마롱\Downloads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<sst xmlns="http://schemas.openxmlformats.org/spreadsheetml/2006/main" count="412" uniqueCount="217">
  <si>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</si>
  <si>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</si>
  <si>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</si>
  <si>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</si>
  <si>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</si>
  <si>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</si>
  <si>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</si>
  <si>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</si>
  <si>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</si>
  <si>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</si>
  <si>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</si>
  <si>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</si>
  <si>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</si>
  <si>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</si>
  <si>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</si>
  <si>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</si>
  <si>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</si>
  <si>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</si>
  <si>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</si>
  <si>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</si>
  <si>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</si>
  <si>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</si>
  <si>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</si>
  <si>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</si>
  <si>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</si>
  <si>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</si>
  <si>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</si>
  <si>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</si>
  <si>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</si>
  <si>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</si>
  <si>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</si>
  <si>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</si>
  <si>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</si>
  <si>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</si>
  <si>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</si>
  <si>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</si>
  <si>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</si>
  <si>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</si>
  <si>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</si>
  <si>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</si>
  <si>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</si>
  <si>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</si>
  <si>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</si>
  <si>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</si>
  <si>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</si>
  <si>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</si>
  <si>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</si>
  <si>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</si>
  <si>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</si>
  <si>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</si>
  <si>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</si>
  <si>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</si>
  <si>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</si>
  <si>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</si>
  <si>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</si>
  <si>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</si>
  <si>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</si>
  <si>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</si>
  <si>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</si>
  <si>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</si>
  <si>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</si>
  <si>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</si>
  <si>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</si>
  <si>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</si>
  <si>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</si>
  <si>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</si>
  <si>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</si>
  <si>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</si>
  <si>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</si>
  <si>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</si>
  <si>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</si>
  <si>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</si>
  <si>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</si>
  <si>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</si>
  <si>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</si>
  <si>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</si>
  <si>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</si>
  <si>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</si>
  <si>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</si>
  <si>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</si>
  <si>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</si>
  <si>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</si>
  <si>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</si>
  <si>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</si>
  <si>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</si>
  <si>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</si>
  <si>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</si>
  <si>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</si>
  <si>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</si>
  <si>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</si>
  <si>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</si>
  <si>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</si>
  <si>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</si>
  <si>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</si>
  <si>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</si>
  <si>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</si>
  <si>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</si>
  <si>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</si>
  <si>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</si>
  <si>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</si>
  <si>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</si>
  <si>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</si>
  <si>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</si>
  <si>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</si>
  <si>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</si>
  <si>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</si>
  <si>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</si>
  <si>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</si>
  <si>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</si>
  <si>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</si>
  <si>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</si>
  <si>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</si>
  <si>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</si>
  <si>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</si>
  <si>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</si>
  <si>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</si>
  <si>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</si>
  <si>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</si>
  <si>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</si>
  <si>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</si>
  <si>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</si>
  <si>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</si>
  <si>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</si>
  <si>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</si>
  <si>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</si>
  <si>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</si>
  <si>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</si>
  <si>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</si>
  <si>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</si>
  <si>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</si>
  <si>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</si>
  <si>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</si>
  <si>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</si>
  <si>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</si>
  <si>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</si>
  <si>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</si>
  <si>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</si>
  <si>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</si>
  <si>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</si>
  <si>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</si>
  <si>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</si>
  <si>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</si>
  <si>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</si>
  <si>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</si>
  <si>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</si>
  <si>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</si>
  <si>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</si>
  <si>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</si>
  <si>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</si>
  <si>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</si>
  <si>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</si>
  <si>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</si>
  <si>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</si>
  <si>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</si>
  <si>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</si>
  <si>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</si>
  <si>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</si>
  <si>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</si>
  <si>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</si>
  <si>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</si>
  <si>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</si>
  <si>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</si>
  <si>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</si>
  <si>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</si>
  <si>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</si>
  <si>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</si>
  <si>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</si>
  <si>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</si>
  <si>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</si>
  <si>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</si>
  <si>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</si>
  <si>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</si>
  <si>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</si>
  <si>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</si>
  <si>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</si>
  <si>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</si>
  <si>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</si>
  <si>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</si>
  <si>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</si>
  <si>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</si>
  <si>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</si>
  <si>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</si>
  <si>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</si>
  <si>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</si>
  <si>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</si>
  <si>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</si>
  <si>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</si>
  <si>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</si>
  <si>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</si>
  <si>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</si>
  <si>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</si>
  <si>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</si>
  <si>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</si>
  <si>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</si>
  <si>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</si>
  <si>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</si>
  <si>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</si>
  <si>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</si>
  <si>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</si>
  <si>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</si>
  <si>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단가</t>
  </si>
  <si>
    <t>평균: 실적</t>
  </si>
  <si>
    <t>$G$4</t>
  </si>
  <si>
    <t>$G$5</t>
  </si>
  <si>
    <t>$G$6</t>
  </si>
  <si>
    <t>$G$7</t>
  </si>
  <si>
    <t>$G$8</t>
  </si>
  <si>
    <t>할인율 증가</t>
  </si>
  <si>
    <t>만든 사람 마롱 날짜 2024-10-01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</si>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</sst>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41" fontId="5" fillId="0" borderId="1" xfId="1" applyFont="1" applyFill="1" applyBorder="1" applyAlignment="1">
      <alignment horizontal="righ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07-4A57-BC54-7DDBDA474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372504"/>
        <c:axId val="1136369264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136369264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36372504"/>
        <c:crosses val="max"/>
        <c:crossBetween val="between"/>
      </c:valAx>
      <c:catAx>
        <c:axId val="1136372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36369264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CFF1B52F-B7D1-727F-9F7A-9E58B69EB751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626CD1E-25D2-65E8-7A7D-3E32E43CE02D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마롱" refreshedDate="45566.563481249999" backgroundQuery="1" createdVersion="8" refreshedVersion="8" minRefreshableVersion="3" recordCount="0" supportSubquery="1" supportAdvancedDrill="1" xr:uid="{086242FB-F6D3-4038-BBDF-2272778E3FBE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2" level="32767"/>
    <cacheField name="[Measures].[평균: 실적]" caption="평균: 실적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08C705-9438-4D28-8D2E-2F743BB78CF1}" name="피벗 테이블3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5" numFmtId="176"/>
    <dataField name="평균: 단가" fld="2" subtotal="average" baseField="0" baseItem="5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workbookViewId="0">
      <selection activeCell="D9" sqref="D9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3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O28" sqref="O28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2">
        <v>150</v>
      </c>
    </row>
    <row r="6" spans="2:4">
      <c r="B6" s="7" t="s">
        <v>86</v>
      </c>
      <c r="C6" s="8">
        <v>42</v>
      </c>
      <c r="D6" s="22">
        <v>190</v>
      </c>
    </row>
    <row r="7" spans="2:4">
      <c r="B7" s="7" t="s">
        <v>48</v>
      </c>
      <c r="C7" s="8">
        <v>45</v>
      </c>
      <c r="D7" s="22">
        <v>139</v>
      </c>
    </row>
    <row r="8" spans="2:4">
      <c r="B8" s="7" t="s">
        <v>89</v>
      </c>
      <c r="C8" s="8">
        <v>159</v>
      </c>
      <c r="D8" s="22">
        <v>124</v>
      </c>
    </row>
    <row r="9" spans="2:4">
      <c r="B9" s="7" t="s">
        <v>90</v>
      </c>
      <c r="C9" s="8">
        <v>54</v>
      </c>
      <c r="D9" s="22">
        <v>129</v>
      </c>
    </row>
    <row r="10" spans="2:4">
      <c r="B10" s="7" t="s">
        <v>24</v>
      </c>
      <c r="C10" s="8">
        <v>120</v>
      </c>
      <c r="D10" s="22">
        <v>297</v>
      </c>
    </row>
    <row r="11" spans="2:4">
      <c r="B11" s="7" t="s">
        <v>91</v>
      </c>
      <c r="C11" s="8">
        <v>111</v>
      </c>
      <c r="D11" s="22">
        <v>268</v>
      </c>
    </row>
    <row r="12" spans="2:4">
      <c r="B12" s="7" t="s">
        <v>92</v>
      </c>
      <c r="C12" s="8">
        <v>4996</v>
      </c>
      <c r="D12" s="22">
        <v>118</v>
      </c>
    </row>
    <row r="13" spans="2:4">
      <c r="B13" s="7" t="s">
        <v>93</v>
      </c>
      <c r="C13" s="8">
        <v>15459</v>
      </c>
      <c r="D13" s="22">
        <v>134</v>
      </c>
    </row>
    <row r="14" spans="2:4">
      <c r="B14" s="7" t="s">
        <v>94</v>
      </c>
      <c r="C14" s="8">
        <v>448</v>
      </c>
      <c r="D14" s="22">
        <v>89</v>
      </c>
    </row>
    <row r="15" spans="2:4">
      <c r="B15" s="7" t="s">
        <v>77</v>
      </c>
      <c r="C15" s="8">
        <v>114</v>
      </c>
      <c r="D15" s="22">
        <v>118</v>
      </c>
    </row>
    <row r="16" spans="2:4">
      <c r="B16" s="7" t="s">
        <v>95</v>
      </c>
      <c r="C16" s="8">
        <v>441</v>
      </c>
      <c r="D16" s="22">
        <v>151</v>
      </c>
    </row>
    <row r="17" spans="2:4">
      <c r="B17" s="7" t="s">
        <v>96</v>
      </c>
      <c r="C17" s="8">
        <v>51</v>
      </c>
      <c r="D17" s="22">
        <v>89</v>
      </c>
    </row>
    <row r="18" spans="2:4">
      <c r="B18" s="7" t="s">
        <v>51</v>
      </c>
      <c r="C18" s="8">
        <v>82</v>
      </c>
      <c r="D18" s="22">
        <v>118</v>
      </c>
    </row>
    <row r="19" spans="2:4">
      <c r="B19" s="7" t="s">
        <v>97</v>
      </c>
      <c r="C19" s="8">
        <v>165</v>
      </c>
      <c r="D19" s="22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20" workbookViewId="0">
      <selection activeCell="H40" sqref="H40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8.87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40" t="str">
        <f>TEXT(IFERROR($F3*$G3,""),"#,###원")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40" t="str">
        <f t="shared" ref="H4:H28" si="1">TEXT(IFERROR($F4*$G4,""),"#,###원")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40" t="str">
        <f t="shared" si="1"/>
        <v>6,136,000원</v>
      </c>
      <c r="I5" s="1" cm="1">
        <f t="array" ref="I5">fn비고(C5)</f>
        <v>0</v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40" t="str">
        <f t="shared" si="1"/>
        <v>10,591,000원</v>
      </c>
      <c r="I6" s="1" cm="1">
        <f t="array" ref="I6">fn비고(C6)</f>
        <v>0</v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40" t="str">
        <f t="shared" si="1"/>
        <v>27,768,000원</v>
      </c>
      <c r="I7" s="1" cm="1">
        <f t="array" ref="I7">fn비고(C7)</f>
        <v>0</v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40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40" t="str">
        <f t="shared" si="1"/>
        <v/>
      </c>
      <c r="I9" s="1" cm="1">
        <f t="array" ref="I9">fn비고(C9)</f>
        <v>0</v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40" t="str">
        <f t="shared" si="1"/>
        <v>7,980,000원</v>
      </c>
      <c r="I10" s="1" cm="1">
        <f t="array" ref="I10">fn비고(C10)</f>
        <v>0</v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40" t="str">
        <f t="shared" si="1"/>
        <v>6,510,000원</v>
      </c>
      <c r="I11" s="1" cm="1">
        <f t="array" ref="I11">fn비고(C11)</f>
        <v>0</v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40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40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40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40" t="str">
        <f t="shared" si="1"/>
        <v>8,003,000원</v>
      </c>
      <c r="I15" s="1" cm="1">
        <f t="array" ref="I15">fn비고(C15)</f>
        <v>0</v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40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40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40" t="str">
        <f t="shared" si="1"/>
        <v>19,716,000원</v>
      </c>
      <c r="I18" s="1" cm="1">
        <f t="array" ref="I18">fn비고(C18)</f>
        <v>0</v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40" t="str">
        <f t="shared" si="1"/>
        <v>20,286,000원</v>
      </c>
      <c r="I19" s="1" cm="1">
        <f t="array" ref="I19">fn비고(C19)</f>
        <v>0</v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40" t="str">
        <f t="shared" si="1"/>
        <v>29,748,000원</v>
      </c>
      <c r="I20" s="1" cm="1">
        <f t="array" ref="I20">fn비고(C20)</f>
        <v>0</v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40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40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40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40" t="str">
        <f t="shared" si="1"/>
        <v>8,644,040원</v>
      </c>
      <c r="I24" s="1" cm="1">
        <f t="array" ref="I24">fn비고(C24)</f>
        <v>0</v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40" t="str">
        <f t="shared" si="1"/>
        <v>7,788,000원</v>
      </c>
      <c r="I25" s="1" cm="1">
        <f t="array" ref="I25">fn비고(C25)</f>
        <v>0</v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40" t="str">
        <f t="shared" si="1"/>
        <v/>
      </c>
      <c r="I26" s="1" cm="1">
        <f t="array" ref="I26">fn비고(C26)</f>
        <v>0</v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40" t="str">
        <f t="shared" si="1"/>
        <v>916,700원</v>
      </c>
      <c r="I27" s="1" cm="1">
        <f t="array" ref="I27">fn비고(C27)</f>
        <v>0</v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40" t="str">
        <f t="shared" si="1"/>
        <v/>
      </c>
      <c r="I28" s="1" cm="1">
        <f t="array" ref="I28">fn비고(C28)</f>
        <v>0</v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VLOOKUP(MIN(B3:$B$28),$B$3:$C$28,2,0)</f>
        <v>건웅 미크로노마이신주사 60mg</v>
      </c>
      <c r="B32" s="45"/>
      <c r="C32" s="46"/>
      <c r="E32" s="1" t="s">
        <v>8</v>
      </c>
      <c r="F32" s="12">
        <f t="array" ref="F32">AVERAGE(IF(($D$3:$D$28=$E32)*(YEAR($B$3:$B$28)=F$31)*($F$3:$F$28&gt;=50000),$G$3:$G$28))</f>
        <v>151</v>
      </c>
      <c r="G32" s="12">
        <f t="array" ref="G32">AVERAGE(IF(($D$3:$D$28=$E32)*(YEAR($B$3:$B$28)=G$31)*($F$3:$F$28&gt;=50000),$G$3:$G$28))</f>
        <v>135</v>
      </c>
      <c r="H32" s="12">
        <f t="array" ref="H32">AVERAGE(IF(($D$3:$D$28=$E32)*(YEAR($B$3:$B$28)=H$31)*($F$3:$F$28&gt;=50000),$G$3:$G$28))</f>
        <v>129</v>
      </c>
    </row>
    <row r="33" spans="5:8">
      <c r="E33" s="1" t="s">
        <v>25</v>
      </c>
      <c r="F33" s="12">
        <f t="array" ref="F33">AVERAGE(IF(($D$3:$D$28=$E33)*(YEAR($B$3:$B$28)=F$31)*($F$3:$F$28&gt;=50000),$G$3:$G$28))</f>
        <v>118</v>
      </c>
      <c r="G33" s="12">
        <f t="array" ref="G33">AVERAGE(IF(($D$3:$D$28=$E33)*(YEAR($B$3:$B$28)=G$31)*($F$3:$F$28&gt;=50000),$G$3:$G$28))</f>
        <v>110.5</v>
      </c>
      <c r="H33" s="12">
        <f t="array" ref="H33">AVERAGE(IF(($D$3:$D$28=$E33)*(YEAR($B$3:$B$28)=H$31)*($F$3:$F$28&gt;=50000),$G$3:$G$28))</f>
        <v>89</v>
      </c>
    </row>
    <row r="34" spans="5:8">
      <c r="E34" s="1" t="s">
        <v>36</v>
      </c>
      <c r="F34" s="12">
        <f t="array" ref="F34">AVERAGE(IF(($D$3:$D$28=$E34)*(YEAR($B$3:$B$28)=F$31)*($F$3:$F$28&gt;=50000),$G$3:$G$28))</f>
        <v>127.8</v>
      </c>
      <c r="G34" s="12">
        <f t="array" ref="G34">AVERAGE(IF(($D$3:$D$28=$E34)*(YEAR($B$3:$B$28)=G$31)*($F$3:$F$28&gt;=50000),$G$3:$G$28))</f>
        <v>129</v>
      </c>
      <c r="H34" s="12">
        <f t="array" ref="H34">AVERAGE(IF(($D$3:$D$28=$E34)*(YEAR($B$3:$B$28)=H$31)*($F$3:$F$28&gt;=50000),$G$3:$G$28))</f>
        <v>288</v>
      </c>
    </row>
    <row r="35" spans="5:8">
      <c r="E35" s="1" t="s">
        <v>119</v>
      </c>
      <c r="F35" s="12">
        <f t="array" ref="F35">AVERAGE(IF(($D$3:$D$28=$E35)*(YEAR($B$3:$B$28)=F$31)*($F$3:$F$28&gt;=50000),$G$3:$G$28))</f>
        <v>80.333333333333329</v>
      </c>
      <c r="G35" s="12">
        <f t="array" ref="G35">AVERAGE(IF(($D$3:$D$28=$E35)*(YEAR($B$3:$B$28)=G$31)*($F$3:$F$28&gt;=50000),$G$3:$G$28))</f>
        <v>124</v>
      </c>
      <c r="H35" s="12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F7" sqref="F7"/>
    </sheetView>
  </sheetViews>
  <sheetFormatPr defaultRowHeight="16.5"/>
  <cols>
    <col min="1" max="1" width="11" bestFit="1" customWidth="1"/>
    <col min="2" max="7" width="16.375" bestFit="1" customWidth="1"/>
    <col min="8" max="9" width="15.25" bestFit="1" customWidth="1"/>
    <col min="10" max="37" width="5.125" bestFit="1" customWidth="1"/>
    <col min="38" max="38" width="7.375" bestFit="1" customWidth="1"/>
  </cols>
  <sheetData>
    <row r="2" spans="1:7">
      <c r="B2" s="23" t="s">
        <v>198</v>
      </c>
      <c r="C2" s="23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3" t="s">
        <v>2</v>
      </c>
      <c r="B4" t="s">
        <v>201</v>
      </c>
      <c r="C4" t="s">
        <v>200</v>
      </c>
      <c r="D4" t="s">
        <v>201</v>
      </c>
      <c r="E4" t="s">
        <v>200</v>
      </c>
      <c r="F4" t="s">
        <v>201</v>
      </c>
      <c r="G4" t="s">
        <v>200</v>
      </c>
    </row>
    <row r="5" spans="1:7">
      <c r="A5" t="s">
        <v>52</v>
      </c>
      <c r="B5" s="24"/>
      <c r="C5" s="24"/>
      <c r="D5" s="24"/>
      <c r="E5" s="24"/>
      <c r="F5" s="24">
        <v>127.5</v>
      </c>
      <c r="G5" s="24">
        <v>348</v>
      </c>
    </row>
    <row r="6" spans="1:7">
      <c r="A6" t="s">
        <v>82</v>
      </c>
      <c r="B6" s="24">
        <v>187.33333333333334</v>
      </c>
      <c r="C6" s="24">
        <v>145</v>
      </c>
      <c r="D6" s="24">
        <v>185.25</v>
      </c>
      <c r="E6" s="24">
        <v>133.75</v>
      </c>
      <c r="F6" s="24">
        <v>191.5</v>
      </c>
      <c r="G6" s="24">
        <v>137</v>
      </c>
    </row>
    <row r="7" spans="1:7">
      <c r="A7" t="s">
        <v>193</v>
      </c>
      <c r="B7" s="24">
        <v>109.83333333333333</v>
      </c>
      <c r="C7" s="24">
        <v>1207.5</v>
      </c>
      <c r="D7" s="24">
        <v>84</v>
      </c>
      <c r="E7" s="24">
        <v>265.33333333333331</v>
      </c>
      <c r="F7" s="24">
        <v>106.25</v>
      </c>
      <c r="G7" s="24">
        <v>3745.75</v>
      </c>
    </row>
    <row r="8" spans="1:7">
      <c r="A8" t="s">
        <v>192</v>
      </c>
      <c r="B8" s="24"/>
      <c r="C8" s="24"/>
      <c r="D8" s="24">
        <v>134</v>
      </c>
      <c r="E8" s="24">
        <v>334</v>
      </c>
      <c r="F8" s="24"/>
      <c r="G8" s="24"/>
    </row>
    <row r="9" spans="1:7">
      <c r="A9" t="s">
        <v>36</v>
      </c>
      <c r="B9" s="24">
        <v>153.57142857142858</v>
      </c>
      <c r="C9" s="24">
        <v>3055.4285714285716</v>
      </c>
      <c r="D9" s="24">
        <v>128.66666666666666</v>
      </c>
      <c r="E9" s="24">
        <v>60.333333333333336</v>
      </c>
      <c r="F9" s="24">
        <v>163.6</v>
      </c>
      <c r="G9" s="24">
        <v>176.6</v>
      </c>
    </row>
    <row r="10" spans="1:7">
      <c r="A10" t="s">
        <v>69</v>
      </c>
      <c r="B10" s="24"/>
      <c r="C10" s="24"/>
      <c r="D10" s="24">
        <v>151</v>
      </c>
      <c r="E10" s="24">
        <v>709</v>
      </c>
      <c r="F10" s="24"/>
      <c r="G10" s="24"/>
    </row>
    <row r="11" spans="1:7">
      <c r="A11" t="s">
        <v>30</v>
      </c>
      <c r="B11" s="24">
        <v>167.5</v>
      </c>
      <c r="C11" s="24">
        <v>256.66666666666669</v>
      </c>
      <c r="D11" s="24">
        <v>126</v>
      </c>
      <c r="E11" s="24">
        <v>50.75</v>
      </c>
      <c r="F11" s="24">
        <v>184.4</v>
      </c>
      <c r="G11" s="24">
        <v>255.8</v>
      </c>
    </row>
    <row r="12" spans="1:7">
      <c r="A12" t="s">
        <v>25</v>
      </c>
      <c r="B12" s="24">
        <v>116.8</v>
      </c>
      <c r="C12" s="24">
        <v>388.2</v>
      </c>
      <c r="D12" s="24">
        <v>146.85714285714286</v>
      </c>
      <c r="E12" s="24">
        <v>3078.8571428571427</v>
      </c>
      <c r="F12" s="24">
        <v>205.2</v>
      </c>
      <c r="G12" s="24">
        <v>680.4</v>
      </c>
    </row>
    <row r="13" spans="1:7">
      <c r="A13" t="s">
        <v>13</v>
      </c>
      <c r="B13" s="24"/>
      <c r="C13" s="24"/>
      <c r="D13" s="24">
        <v>224</v>
      </c>
      <c r="E13" s="24">
        <v>182</v>
      </c>
      <c r="F13" s="24"/>
      <c r="G13" s="24"/>
    </row>
    <row r="14" spans="1:7">
      <c r="A14" t="s">
        <v>8</v>
      </c>
      <c r="B14" s="24">
        <v>163.23076923076923</v>
      </c>
      <c r="C14" s="24">
        <v>570.38461538461536</v>
      </c>
      <c r="D14" s="24">
        <v>154.1</v>
      </c>
      <c r="E14" s="24">
        <v>526</v>
      </c>
      <c r="F14" s="24">
        <v>128.6</v>
      </c>
      <c r="G14" s="24">
        <v>349.2</v>
      </c>
    </row>
    <row r="15" spans="1:7">
      <c r="A15" t="s">
        <v>194</v>
      </c>
      <c r="B15" s="24">
        <v>150.17500000000001</v>
      </c>
      <c r="C15" s="24">
        <v>999.1</v>
      </c>
      <c r="D15" s="24">
        <v>145.91176470588235</v>
      </c>
      <c r="E15" s="24">
        <v>875.05882352941171</v>
      </c>
      <c r="F15" s="24">
        <v>155</v>
      </c>
      <c r="G15" s="24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D486-0A8F-4AD8-B78A-F125C22AD022}">
  <sheetPr codeName="Sheet9">
    <outlinePr summaryBelow="0"/>
  </sheetPr>
  <dimension ref="B1:F15"/>
  <sheetViews>
    <sheetView showGridLines="0" workbookViewId="0">
      <selection activeCell="G23" sqref="G23"/>
    </sheetView>
  </sheetViews>
  <sheetFormatPr defaultRowHeight="16.5" outlineLevelRow="1" outlineLevelCol="1"/>
  <cols>
    <col min="3" max="3" width="13" bestFit="1" customWidth="1"/>
    <col min="4" max="6" width="11.625" bestFit="1" customWidth="1" outlineLevel="1"/>
  </cols>
  <sheetData>
    <row r="1" spans="2:6" ht="17.25" thickBot="1"/>
    <row r="2" spans="2:6">
      <c r="B2" s="29" t="s">
        <v>210</v>
      </c>
      <c r="C2" s="30"/>
      <c r="D2" s="36"/>
      <c r="E2" s="36"/>
      <c r="F2" s="36"/>
    </row>
    <row r="3" spans="2:6" collapsed="1">
      <c r="B3" s="28"/>
      <c r="C3" s="28"/>
      <c r="D3" s="37" t="s">
        <v>212</v>
      </c>
      <c r="E3" s="37" t="s">
        <v>207</v>
      </c>
      <c r="F3" s="37" t="s">
        <v>209</v>
      </c>
    </row>
    <row r="4" spans="2:6" ht="40.5" hidden="1" outlineLevel="1">
      <c r="B4" s="32"/>
      <c r="C4" s="32"/>
      <c r="E4" s="39" t="s">
        <v>208</v>
      </c>
      <c r="F4" s="39" t="s">
        <v>208</v>
      </c>
    </row>
    <row r="5" spans="2:6">
      <c r="B5" s="33" t="s">
        <v>211</v>
      </c>
      <c r="C5" s="34"/>
      <c r="D5" s="31"/>
      <c r="E5" s="31"/>
      <c r="F5" s="31"/>
    </row>
    <row r="6" spans="2:6" outlineLevel="1">
      <c r="B6" s="32"/>
      <c r="C6" s="32" t="s">
        <v>155</v>
      </c>
      <c r="D6" s="25">
        <v>0.12</v>
      </c>
      <c r="E6" s="38">
        <v>0.15</v>
      </c>
      <c r="F6" s="38">
        <v>0.1</v>
      </c>
    </row>
    <row r="7" spans="2:6">
      <c r="B7" s="33" t="s">
        <v>213</v>
      </c>
      <c r="C7" s="34"/>
      <c r="D7" s="31"/>
      <c r="E7" s="31"/>
      <c r="F7" s="31"/>
    </row>
    <row r="8" spans="2:6" outlineLevel="1">
      <c r="B8" s="32"/>
      <c r="C8" s="32" t="s">
        <v>202</v>
      </c>
      <c r="D8" s="26">
        <v>4433440</v>
      </c>
      <c r="E8" s="26">
        <v>4282300</v>
      </c>
      <c r="F8" s="26">
        <v>4534200</v>
      </c>
    </row>
    <row r="9" spans="2:6" outlineLevel="1">
      <c r="B9" s="32"/>
      <c r="C9" s="32" t="s">
        <v>203</v>
      </c>
      <c r="D9" s="26">
        <v>411840</v>
      </c>
      <c r="E9" s="26">
        <v>397800</v>
      </c>
      <c r="F9" s="26">
        <v>421200</v>
      </c>
    </row>
    <row r="10" spans="2:6" outlineLevel="1">
      <c r="B10" s="32"/>
      <c r="C10" s="32" t="s">
        <v>204</v>
      </c>
      <c r="D10" s="26">
        <v>850080</v>
      </c>
      <c r="E10" s="26">
        <v>821100</v>
      </c>
      <c r="F10" s="26">
        <v>869400</v>
      </c>
    </row>
    <row r="11" spans="2:6" outlineLevel="1">
      <c r="B11" s="32"/>
      <c r="C11" s="32" t="s">
        <v>205</v>
      </c>
      <c r="D11" s="26">
        <v>818400</v>
      </c>
      <c r="E11" s="26">
        <v>790500</v>
      </c>
      <c r="F11" s="26">
        <v>837000</v>
      </c>
    </row>
    <row r="12" spans="2:6" ht="17.25" outlineLevel="1" thickBot="1">
      <c r="B12" s="35"/>
      <c r="C12" s="35" t="s">
        <v>206</v>
      </c>
      <c r="D12" s="27">
        <v>5728800</v>
      </c>
      <c r="E12" s="27">
        <v>5533500</v>
      </c>
      <c r="F12" s="27">
        <v>5859000</v>
      </c>
    </row>
    <row r="13" spans="2:6">
      <c r="B13" t="s">
        <v>214</v>
      </c>
    </row>
    <row r="14" spans="2:6">
      <c r="B14" t="s">
        <v>215</v>
      </c>
    </row>
    <row r="15" spans="2:6">
      <c r="B15" t="s">
        <v>216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O19" sqref="O19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how="0" sqref="G4 G5 G6 G7 G8">
    <scenario name="할인율 증가" locked="1" count="1" user="마롱" comment="만든 사람 마롱 날짜 2024-10-01">
      <inputCells r="G2" val="0.15" numFmtId="9"/>
    </scenario>
    <scenario name="할인율 감소" locked="1" count="1" user="마롱" comment="만든 사람 마롱 날짜 2024-10-01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6C463D89-1862-493B-86A9-A53FA1F9745F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5" workbookViewId="0">
      <selection activeCell="M24" sqref="M24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E7" sqref="E7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19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19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19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19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19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19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19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19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I2" sqref="I2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>
        <v>45566</v>
      </c>
      <c r="B7" s="1" t="s">
        <v>20</v>
      </c>
      <c r="C7" s="3" t="s">
        <v>21</v>
      </c>
      <c r="D7" s="1" t="s">
        <v>22</v>
      </c>
      <c r="E7" s="12">
        <v>243</v>
      </c>
      <c r="F7" s="12">
        <v>10</v>
      </c>
      <c r="G7" s="12">
        <v>2430</v>
      </c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>
        <v>45566</v>
      </c>
      <c r="B8" s="1" t="s">
        <v>11</v>
      </c>
      <c r="C8" s="3" t="s">
        <v>12</v>
      </c>
      <c r="D8" s="1" t="s">
        <v>13</v>
      </c>
      <c r="E8" s="12">
        <v>178</v>
      </c>
      <c r="F8" s="12">
        <v>25</v>
      </c>
      <c r="G8" s="12">
        <v>4450</v>
      </c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G t B W X + 9 a V O k A A A A 9 g A A A B I A H A B D b 2 5 m a W c v U G F j a 2 F n Z S 5 4 b W w g o h g A K K A U A A A A A A A A A A A A A A A A A A A A A A A A A A A A h Y + x D o I w G I R f h X S n L W U h 5 K c M j k p i N D G u D V R o g N b Q Y n k 3 B x / J V x C j q J v j 3 X 2 X 3 N 2 v N 8 i n v g s u c r D K 6 A x F m K J A 6 t J U S t c Z G t 0 p T F D O Y S v K V t Q y m G F t 0 8 m q D D X O n V N C v P f Y x 9 g M N W G U R u R Y b P Z l I 3 s R K m 2 d 0 K V E n 1 b 1 v 4 U 4 H F 5 j O M N R z H D M E k y B L C Y U S n 8 B N u 9 9 p j 8 m r M b O j Y P k r Q n X O y C L B P L + w B 9 Q S w M E F A A C A A g A F G t B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r Q V k o i k e 4 D g A A A B E A A A A T A B w A R m 9 y b X V s Y X M v U 2 V j d G l v b j E u b S C i G A A o o B Q A A A A A A A A A A A A A A A A A A A A A A A A A A A A r T k 0 u y c z P U w i G 0 I b W A F B L A Q I t A B Q A A g A I A B R r Q V l / v W l T p A A A A P Y A A A A S A A A A A A A A A A A A A A A A A A A A A A B D b 2 5 m a W c v U G F j a 2 F n Z S 5 4 b W x Q S w E C L Q A U A A I A C A A U a 0 F Z D 8 r p q 6 Q A A A D p A A A A E w A A A A A A A A A A A A A A A A D w A A A A W 0 N v b n R l b n R f V H l w Z X N d L n h t b F B L A Q I t A B Q A A g A I A B R r Q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F b x j g 1 E U U R 6 r 8 L N L 5 m n V u A A A A A A I A A A A A A B B m A A A A A Q A A I A A A A O 7 m W q M G g 2 K x 8 V Z G l Q 6 b F j x i C l k J K D b t 1 O d 7 1 J 9 3 i c N L A A A A A A 6 A A A A A A g A A I A A A A N H F I q t q r s A 5 b X H u B L O B R 9 S 4 A S 6 W R p 5 X v a s a / e 4 W D L r g U A A A A C l A 1 G o k Q 6 4 g R X V z E t i d N a 8 x 5 H q J x U l q c 7 p e + e f p 1 D o O S 6 E P U A m B o K v Z P + 2 B 9 l / I Y M K 2 i U g k j S T 1 4 G a s b y 7 r t 1 V J c X V r m g G R I c A H G O i T O 3 S L Q A A A A P 2 B Y F 2 E s s v B k H 0 8 P t / n Q y t l I w J U i M K z C M o 8 2 q v e F q 8 m N a U 0 8 n O 7 o 1 z d F I 3 4 7 y / o r 2 Q P r Y e 7 w T B e 8 x J L h z x z u 8 8 = < / D a t a M a s h u p > 
</file>

<file path=customXml/itemProps1.xml><?xml version="1.0" encoding="utf-8"?>
<ds:datastoreItem xmlns:ds="http://schemas.openxmlformats.org/officeDocument/2006/customXml" ds:itemID="{AE3C778B-E690-4B75-9D0C-3584F274C7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아시클로버정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마롱</cp:lastModifiedBy>
  <dcterms:created xsi:type="dcterms:W3CDTF">2023-08-09T00:13:15Z</dcterms:created>
  <dcterms:modified xsi:type="dcterms:W3CDTF">2024-10-01T08:47:03Z</dcterms:modified>
</cp:coreProperties>
</file>