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 codeName="{62F9E958-00F4-224C-1CEB-3A4BEE276A5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58E0CAB7-C50C-44BA-9149-5A06888DCE66}" xr6:coauthVersionLast="47" xr6:coauthVersionMax="47" xr10:uidLastSave="{00000000-0000-0000-0000-000000000000}"/>
  <bookViews>
    <workbookView xWindow="-120" yWindow="-120" windowWidth="29040" windowHeight="15840" activeTab="3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40" i="4"/>
  <c r="D30" i="4"/>
  <c r="J18" i="4"/>
  <c r="J19" i="4"/>
  <c r="J20" i="4"/>
  <c r="J21" i="4"/>
  <c r="J22" i="4"/>
  <c r="J23" i="4"/>
  <c r="J24" i="4"/>
  <c r="J25" i="4"/>
  <c r="J26" i="4"/>
  <c r="J17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A19" i="9"/>
  <c r="F5" i="7"/>
  <c r="F6" i="7"/>
  <c r="F7" i="7"/>
  <c r="F8" i="7"/>
  <c r="F9" i="7"/>
  <c r="F10" i="7"/>
  <c r="F11" i="7"/>
  <c r="F12" i="7"/>
  <c r="F4" i="7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<sst xmlns="http://schemas.openxmlformats.org/spreadsheetml/2006/main" count="369" uniqueCount="232">
  <si>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</si>
  <si>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</si>
  <si>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</si>
  <si>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</si>
  <si>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</si>
  <si>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</si>
  <si>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</si>
  <si>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</si>
  <si>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</si>
  <si>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</si>
  <si>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</si>
  <si>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</si>
  <si>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</si>
  <si>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</si>
  <si>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</si>
  <si>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</si>
  <si>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</si>
  <si>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</si>
  <si>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</si>
  <si>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</si>
  <si>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</si>
  <si>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</si>
  <si>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</si>
  <si>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</si>
  <si>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</si>
  <si>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</si>
  <si>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</si>
  <si>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</si>
  <si>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</si>
  <si>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</si>
  <si>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</si>
  <si>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</si>
  <si>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</si>
  <si>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</si>
  <si>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</si>
  <si>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</si>
  <si>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</si>
  <si>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</si>
  <si>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</si>
  <si>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</si>
  <si>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</si>
  <si>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</si>
  <si>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</si>
  <si>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</si>
  <si>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</si>
  <si>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</si>
  <si>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</si>
  <si>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</si>
  <si>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</si>
  <si>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</si>
  <si>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</si>
  <si>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</si>
  <si>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</si>
  <si>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</si>
  <si>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</si>
  <si>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</si>
  <si>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</si>
  <si>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</si>
  <si>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</si>
  <si>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</si>
  <si>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</si>
  <si>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</si>
  <si>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</si>
  <si>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</si>
  <si>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</si>
  <si>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</si>
  <si>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</si>
  <si>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</si>
  <si>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</si>
  <si>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</si>
  <si>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</si>
  <si>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</si>
  <si>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</si>
  <si>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</si>
  <si>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</si>
  <si>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</si>
  <si>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</si>
  <si>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</si>
  <si>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</si>
  <si>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</si>
  <si>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</si>
  <si>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</si>
  <si>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</si>
  <si>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</si>
  <si>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</si>
  <si>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</si>
  <si>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</si>
  <si>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</si>
  <si>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</si>
  <si>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</si>
  <si>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</si>
  <si>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</si>
  <si>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</si>
  <si>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</si>
  <si>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</si>
  <si>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</si>
  <si>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</si>
  <si>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</si>
  <si>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</si>
  <si>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</si>
  <si>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</si>
  <si>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</si>
  <si>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</si>
  <si>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</si>
  <si>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</si>
  <si>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</si>
  <si>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</si>
  <si>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</si>
  <si>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</si>
  <si>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</si>
  <si>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</si>
  <si>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1학년 반배정표</t>
  </si>
  <si>
    <t>성명</t>
  </si>
  <si>
    <t>성별</t>
  </si>
  <si>
    <t>배정번호</t>
  </si>
  <si>
    <t>반</t>
  </si>
  <si>
    <t>김은소</t>
  </si>
  <si>
    <t>여</t>
  </si>
  <si>
    <t>임채빈</t>
  </si>
  <si>
    <t>남</t>
  </si>
  <si>
    <t>한아름</t>
  </si>
  <si>
    <t>유벼리</t>
  </si>
  <si>
    <t>강한후</t>
  </si>
  <si>
    <t>설진성</t>
  </si>
  <si>
    <t>박호영</t>
  </si>
  <si>
    <t>김새롬</t>
  </si>
  <si>
    <t>권충수</t>
  </si>
  <si>
    <t>임원이</t>
  </si>
  <si>
    <t>이구름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</si>
  <si>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</si>
  <si>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</si>
  <si>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</si>
  <si>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</si>
  <si>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</si>
  <si>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</si>
  <si>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</si>
  <si>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</si>
  <si>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</si>
  <si>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</si>
  <si>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</si>
  <si>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</si>
  <si>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</si>
  <si>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</si>
  <si>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</si>
  <si>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</si>
  <si>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</si>
  <si>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</si>
  <si>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</si>
  <si>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</si>
  <si>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</si>
  <si>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</si>
  <si>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</si>
  <si>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</si>
  <si>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</si>
  <si>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</si>
  <si>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</si>
  <si>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</si>
  <si>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</si>
  <si>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</si>
  <si>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</si>
  <si>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</si>
  <si>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</si>
  <si>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</si>
  <si>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</si>
  <si>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</si>
  <si>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</si>
  <si>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</si>
  <si>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</si>
  <si>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</si>
  <si>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</si>
  <si>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</si>
  <si>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</si>
  <si>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</si>
  <si>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</si>
  <si>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</si>
  <si>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</si>
  <si>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</si>
  <si>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</si>
  <si>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</si>
  <si>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</si>
  <si>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</si>
  <si>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</si>
  <si>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</si>
  <si>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</si>
  <si>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</si>
  <si>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</si>
  <si>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</si>
  <si>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</si>
  <si>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</si>
  <si>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</si>
  <si>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</si>
  <si>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</si>
  <si>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</si>
  <si>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</si>
  <si>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</si>
  <si>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</si>
  <si>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</si>
  <si>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</si>
  <si>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</si>
  <si>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</si>
  <si>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</si>
  <si>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</si>
  <si>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</si>
  <si>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</si>
  <si>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</si>
  <si>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</si>
  <si>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</si>
  <si>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</si>
  <si>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타이어단가</t>
  </si>
  <si>
    <t>타이어미수금</t>
  </si>
  <si>
    <t>제품단가인상</t>
  </si>
  <si>
    <t>만든 사람 user 날짜 2024-09-17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</si>
  <si>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</si>
  <si>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</si>
  <si>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</si>
  <si>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</si>
  <si>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</si>
  <si>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</si>
  <si>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</si>
  <si>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</si>
  <si>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</si>
  <si>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</si>
  <si>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</si>
  <si>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</si>
  <si>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</si>
  <si>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</si>
  <si>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</si>
  <si>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</si>
  <si>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</si>
  <si>
    <t>함수</t>
    <phoneticPr fontId="2" type="noConversion"/>
  </si>
  <si>
    <t>판매비율</t>
    <phoneticPr fontId="2" type="noConversion"/>
  </si>
  <si>
    <t>&gt;=90%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</si>
</sst>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 "/>
    <numFmt numFmtId="177" formatCode="0.0"/>
    <numFmt numFmtId="179" formatCode="0,,&quot;백만원&quot;"/>
    <numFmt numFmtId="182" formatCode="&quot;₩&quot;#,##0_);[Red]\(&quot;₩&quot;#,##0\)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12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9" fontId="0" fillId="0" borderId="1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182" fontId="0" fillId="0" borderId="9" xfId="0" applyNumberFormat="1" applyBorder="1">
      <alignment vertical="center"/>
    </xf>
    <xf numFmtId="0" fontId="0" fillId="0" borderId="9" xfId="0" applyBorder="1" applyAlignment="1">
      <alignment horizontal="right" vertical="center" indent="1"/>
    </xf>
    <xf numFmtId="9" fontId="0" fillId="0" borderId="9" xfId="2" applyFont="1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8" xfId="0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8"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41-435E-9AD0-223F084EC3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12</xdr:row>
          <xdr:rowOff>200025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9525</xdr:colOff>
      <xdr:row>13</xdr:row>
      <xdr:rowOff>9525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2D02508C-3921-CC66-A888-A785024E9670}"/>
            </a:ext>
          </a:extLst>
        </xdr:cNvPr>
        <xdr:cNvSpPr/>
      </xdr:nvSpPr>
      <xdr:spPr>
        <a:xfrm>
          <a:off x="2333625" y="2781300"/>
          <a:ext cx="800100" cy="619125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52.762556828704" createdVersion="8" refreshedVersion="8" minRefreshableVersion="3" recordCount="12" xr:uid="{A95937B6-710F-450C-9B00-5E2E380563D0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B4D883-2E47-4BF7-A4CD-2E831E613D0E}" name="피벗 테이블1" cacheId="4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/>
    <dataField name="평균 : 매출액" fld="5" subtotal="average" baseField="2" baseItem="0"/>
  </dataFields>
  <formats count="8">
    <format dxfId="7">
      <pivotArea collapsedLevelsAreSubtotals="1" fieldPosition="0">
        <references count="2">
          <reference field="4294967294" count="2">
            <x v="0"/>
            <x v="1"/>
          </reference>
          <reference field="2" count="1" selected="0">
            <x v="0"/>
          </reference>
        </references>
      </pivotArea>
    </format>
    <format dxfId="6">
      <pivotArea collapsedLevelsAreSubtotals="1" fieldPosition="0">
        <references count="1">
          <reference field="2" count="1">
            <x v="1"/>
          </reference>
        </references>
      </pivotArea>
    </format>
    <format dxfId="5">
      <pivotArea collapsedLevelsAreSubtotals="1" fieldPosition="0">
        <references count="2">
          <reference field="4294967294" count="2">
            <x v="0"/>
            <x v="1"/>
          </reference>
          <reference field="2" count="1" selected="0">
            <x v="1"/>
          </reference>
        </references>
      </pivotArea>
    </format>
    <format dxfId="4">
      <pivotArea collapsedLevelsAreSubtotals="1" fieldPosition="0">
        <references count="1">
          <reference field="2" count="1">
            <x v="2"/>
          </reference>
        </references>
      </pivotArea>
    </format>
    <format dxfId="3">
      <pivotArea collapsedLevelsAreSubtotals="1" fieldPosition="0">
        <references count="2">
          <reference field="4294967294" count="2">
            <x v="0"/>
            <x v="1"/>
          </reference>
          <reference field="2" count="1" selected="0">
            <x v="2"/>
          </reference>
        </references>
      </pivotArea>
    </format>
    <format dxfId="2">
      <pivotArea collapsedLevelsAreSubtotals="1" fieldPosition="0">
        <references count="1">
          <reference field="2" count="1">
            <x v="3"/>
          </reference>
        </references>
      </pivotArea>
    </format>
    <format dxfId="1">
      <pivotArea collapsedLevelsAreSubtotals="1" fieldPosition="0">
        <references count="2">
          <reference field="4294967294" count="2">
            <x v="0"/>
            <x v="1"/>
          </reference>
          <reference field="2" count="1" selected="0">
            <x v="3"/>
          </reference>
        </references>
      </pivotArea>
    </format>
    <format dxfId="0">
      <pivotArea field="2" grandRow="1" outline="0" collapsedLevelsAreSubtotals="1" axis="axisRow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/>
  </sheetViews>
  <sheetFormatPr defaultRowHeight="16.5" x14ac:dyDescent="0.3"/>
  <cols>
    <col min="6" max="6" width="10.62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2"/>
    </row>
    <row r="5" spans="1:6" x14ac:dyDescent="0.3">
      <c r="A5" s="1"/>
      <c r="B5" s="1"/>
      <c r="C5" s="1"/>
      <c r="D5" s="1"/>
      <c r="E5" s="1"/>
      <c r="F5" s="2"/>
    </row>
    <row r="6" spans="1:6" x14ac:dyDescent="0.3">
      <c r="A6" s="1"/>
      <c r="B6" s="1"/>
      <c r="C6" s="1"/>
      <c r="D6" s="1"/>
      <c r="E6" s="1"/>
      <c r="F6" s="2"/>
    </row>
    <row r="7" spans="1:6" x14ac:dyDescent="0.3">
      <c r="A7" s="1"/>
      <c r="B7" s="1"/>
      <c r="C7" s="1"/>
      <c r="D7" s="1"/>
      <c r="E7" s="1"/>
      <c r="F7" s="2"/>
    </row>
    <row r="8" spans="1:6" x14ac:dyDescent="0.3">
      <c r="A8" s="1"/>
      <c r="B8" s="1"/>
      <c r="C8" s="1"/>
      <c r="D8" s="1"/>
      <c r="E8" s="1"/>
      <c r="F8" s="2"/>
    </row>
    <row r="9" spans="1:6" x14ac:dyDescent="0.3">
      <c r="A9" s="1"/>
      <c r="B9" s="1"/>
      <c r="C9" s="1"/>
      <c r="D9" s="1"/>
      <c r="E9" s="1"/>
      <c r="F9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G20" sqref="G20"/>
    </sheetView>
  </sheetViews>
  <sheetFormatPr defaultRowHeight="16.5" x14ac:dyDescent="0.3"/>
  <cols>
    <col min="3" max="3" width="9.875" bestFit="1" customWidth="1"/>
    <col min="6" max="6" width="11.125" bestFit="1" customWidth="1"/>
  </cols>
  <sheetData>
    <row r="1" spans="1:6" ht="20.25" x14ac:dyDescent="0.3">
      <c r="A1" s="40" t="s">
        <v>1</v>
      </c>
      <c r="B1" s="40"/>
      <c r="C1" s="40"/>
      <c r="D1" s="40"/>
      <c r="E1" s="40"/>
      <c r="F1" s="40"/>
    </row>
    <row r="2" spans="1:6" x14ac:dyDescent="0.3">
      <c r="E2" s="1" t="s">
        <v>2</v>
      </c>
      <c r="F2" s="41">
        <v>45215</v>
      </c>
    </row>
    <row r="3" spans="1:6" ht="17.25" thickBot="1" x14ac:dyDescent="0.35">
      <c r="A3" s="50" t="s">
        <v>3</v>
      </c>
      <c r="B3" s="50" t="s">
        <v>4</v>
      </c>
      <c r="C3" s="50" t="s">
        <v>5</v>
      </c>
      <c r="D3" s="50" t="s">
        <v>6</v>
      </c>
      <c r="E3" s="50" t="s">
        <v>7</v>
      </c>
      <c r="F3" s="50" t="s">
        <v>8</v>
      </c>
    </row>
    <row r="4" spans="1:6" ht="17.25" thickTop="1" x14ac:dyDescent="0.3">
      <c r="A4" s="45" t="s">
        <v>9</v>
      </c>
      <c r="B4" s="45" t="s">
        <v>10</v>
      </c>
      <c r="C4" s="46">
        <v>350000</v>
      </c>
      <c r="D4" s="47">
        <v>368</v>
      </c>
      <c r="E4" s="48">
        <v>0.1</v>
      </c>
      <c r="F4" s="49">
        <v>128800000</v>
      </c>
    </row>
    <row r="5" spans="1:6" x14ac:dyDescent="0.3">
      <c r="A5" s="3" t="s">
        <v>9</v>
      </c>
      <c r="B5" s="3" t="s">
        <v>11</v>
      </c>
      <c r="C5" s="42">
        <v>500000</v>
      </c>
      <c r="D5" s="43">
        <v>251</v>
      </c>
      <c r="E5" s="5">
        <v>0.13</v>
      </c>
      <c r="F5" s="44">
        <v>125500000</v>
      </c>
    </row>
    <row r="6" spans="1:6" x14ac:dyDescent="0.3">
      <c r="A6" s="3" t="s">
        <v>9</v>
      </c>
      <c r="B6" s="3" t="s">
        <v>12</v>
      </c>
      <c r="C6" s="42">
        <v>400000</v>
      </c>
      <c r="D6" s="43">
        <v>437</v>
      </c>
      <c r="E6" s="5">
        <v>0.11</v>
      </c>
      <c r="F6" s="44">
        <v>174800000</v>
      </c>
    </row>
    <row r="7" spans="1:6" x14ac:dyDescent="0.3">
      <c r="A7" s="3" t="s">
        <v>13</v>
      </c>
      <c r="B7" s="3" t="s">
        <v>10</v>
      </c>
      <c r="C7" s="42">
        <v>350000</v>
      </c>
      <c r="D7" s="43">
        <v>244</v>
      </c>
      <c r="E7" s="5">
        <v>0.1</v>
      </c>
      <c r="F7" s="44">
        <v>85400000</v>
      </c>
    </row>
    <row r="8" spans="1:6" x14ac:dyDescent="0.3">
      <c r="A8" s="3" t="s">
        <v>13</v>
      </c>
      <c r="B8" s="3" t="s">
        <v>11</v>
      </c>
      <c r="C8" s="42">
        <v>500000</v>
      </c>
      <c r="D8" s="43">
        <v>358</v>
      </c>
      <c r="E8" s="5">
        <v>0.13</v>
      </c>
      <c r="F8" s="44">
        <v>179000000</v>
      </c>
    </row>
    <row r="9" spans="1:6" x14ac:dyDescent="0.3">
      <c r="A9" s="3" t="s">
        <v>13</v>
      </c>
      <c r="B9" s="3" t="s">
        <v>12</v>
      </c>
      <c r="C9" s="42">
        <v>400000</v>
      </c>
      <c r="D9" s="43">
        <v>366</v>
      </c>
      <c r="E9" s="5">
        <v>0.11</v>
      </c>
      <c r="F9" s="44">
        <v>146400000</v>
      </c>
    </row>
    <row r="10" spans="1:6" x14ac:dyDescent="0.3">
      <c r="A10" s="3" t="s">
        <v>14</v>
      </c>
      <c r="B10" s="3" t="s">
        <v>10</v>
      </c>
      <c r="C10" s="42">
        <v>350000</v>
      </c>
      <c r="D10" s="43">
        <v>438</v>
      </c>
      <c r="E10" s="5">
        <v>0.1</v>
      </c>
      <c r="F10" s="44">
        <v>153300000</v>
      </c>
    </row>
    <row r="11" spans="1:6" x14ac:dyDescent="0.3">
      <c r="A11" s="3" t="s">
        <v>14</v>
      </c>
      <c r="B11" s="3" t="s">
        <v>11</v>
      </c>
      <c r="C11" s="42">
        <v>500000</v>
      </c>
      <c r="D11" s="43">
        <v>254</v>
      </c>
      <c r="E11" s="5">
        <v>0.13</v>
      </c>
      <c r="F11" s="44">
        <v>127000000</v>
      </c>
    </row>
    <row r="12" spans="1:6" x14ac:dyDescent="0.3">
      <c r="A12" s="3" t="s">
        <v>14</v>
      </c>
      <c r="B12" s="3" t="s">
        <v>12</v>
      </c>
      <c r="C12" s="42">
        <v>400000</v>
      </c>
      <c r="D12" s="43">
        <v>264</v>
      </c>
      <c r="E12" s="5">
        <v>0.11</v>
      </c>
      <c r="F12" s="44">
        <v>105600000</v>
      </c>
    </row>
    <row r="13" spans="1:6" x14ac:dyDescent="0.3">
      <c r="A13" s="3" t="s">
        <v>15</v>
      </c>
      <c r="B13" s="3" t="s">
        <v>10</v>
      </c>
      <c r="C13" s="42">
        <v>350000</v>
      </c>
      <c r="D13" s="43">
        <v>351</v>
      </c>
      <c r="E13" s="5">
        <v>0.1</v>
      </c>
      <c r="F13" s="44">
        <v>122850000</v>
      </c>
    </row>
    <row r="14" spans="1:6" x14ac:dyDescent="0.3">
      <c r="A14" s="3" t="s">
        <v>15</v>
      </c>
      <c r="B14" s="3" t="s">
        <v>11</v>
      </c>
      <c r="C14" s="42">
        <v>500000</v>
      </c>
      <c r="D14" s="43">
        <v>233</v>
      </c>
      <c r="E14" s="5">
        <v>0.13</v>
      </c>
      <c r="F14" s="44">
        <v>116500000</v>
      </c>
    </row>
    <row r="15" spans="1:6" x14ac:dyDescent="0.3">
      <c r="A15" s="3" t="s">
        <v>15</v>
      </c>
      <c r="B15" s="3" t="s">
        <v>12</v>
      </c>
      <c r="C15" s="42">
        <v>400000</v>
      </c>
      <c r="D15" s="43">
        <v>349</v>
      </c>
      <c r="E15" s="5">
        <v>0.11</v>
      </c>
      <c r="F15" s="44">
        <v>139600000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workbookViewId="0">
      <selection activeCell="D12" sqref="D12"/>
    </sheetView>
  </sheetViews>
  <sheetFormatPr defaultRowHeight="16.5" x14ac:dyDescent="0.3"/>
  <cols>
    <col min="3" max="3" width="10.375" bestFit="1" customWidth="1"/>
  </cols>
  <sheetData>
    <row r="1" spans="1:7" ht="20.25" x14ac:dyDescent="0.3">
      <c r="A1" s="14" t="s">
        <v>207</v>
      </c>
      <c r="B1" s="14"/>
      <c r="C1" s="14"/>
      <c r="D1" s="14"/>
      <c r="E1" s="14"/>
      <c r="F1" s="14"/>
      <c r="G1" s="14"/>
    </row>
    <row r="3" spans="1:7" x14ac:dyDescent="0.3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3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3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3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3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3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3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3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3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3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3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3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3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 t="s">
        <v>229</v>
      </c>
      <c r="B18" s="1" t="s">
        <v>230</v>
      </c>
      <c r="C18" s="1"/>
      <c r="D18" s="1"/>
      <c r="E18" s="1"/>
      <c r="F18" s="1"/>
      <c r="G18" s="1"/>
    </row>
    <row r="19" spans="1:7" x14ac:dyDescent="0.3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3">
      <c r="A20" s="1"/>
      <c r="B20" s="1" t="s">
        <v>231</v>
      </c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3" spans="1:7" x14ac:dyDescent="0.3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3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3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3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3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3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3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40"/>
  <sheetViews>
    <sheetView tabSelected="1" topLeftCell="A13" workbookViewId="0">
      <selection activeCell="G38" sqref="G38"/>
    </sheetView>
  </sheetViews>
  <sheetFormatPr defaultRowHeight="16.5" x14ac:dyDescent="0.3"/>
  <cols>
    <col min="2" max="2" width="10.875" bestFit="1" customWidth="1"/>
    <col min="3" max="3" width="9.875" bestFit="1" customWidth="1"/>
    <col min="4" max="4" width="11" bestFit="1" customWidth="1"/>
    <col min="5" max="5" width="9.375" bestFit="1" customWidth="1"/>
    <col min="7" max="7" width="9.125" bestFit="1" customWidth="1"/>
    <col min="8" max="8" width="11.125" bestFit="1" customWidth="1"/>
    <col min="9" max="9" width="9.375" bestFit="1" customWidth="1"/>
  </cols>
  <sheetData>
    <row r="1" spans="1:10" x14ac:dyDescent="0.3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3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3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2000+MID(I3,5,2)-YEAR(H3)</f>
        <v>7</v>
      </c>
    </row>
    <row r="4" spans="1:10" x14ac:dyDescent="0.3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2000+MID(I4,5,2)-YEAR(H4)</f>
        <v>9</v>
      </c>
    </row>
    <row r="5" spans="1:10" x14ac:dyDescent="0.3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3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3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3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3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3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3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3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3">
      <c r="A13" s="15" t="s">
        <v>82</v>
      </c>
      <c r="B13" s="16"/>
      <c r="C13" s="16"/>
      <c r="D13" s="17"/>
      <c r="E13" s="4">
        <f>DSUM(A2:E12,E2,A2:A3)/DCOUNTA(A2:E12,E2,A2:A3)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3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3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3">
      <c r="A17" s="3" t="s">
        <v>97</v>
      </c>
      <c r="B17" s="10">
        <v>45021</v>
      </c>
      <c r="C17" s="3">
        <v>4</v>
      </c>
      <c r="D17" s="3" t="str">
        <f>MONTH(WORKDAY(B17,C17))&amp;"/"&amp;DAY(WORKDAY(B17,C17))</f>
        <v>4/11</v>
      </c>
      <c r="G17" s="3" t="s">
        <v>98</v>
      </c>
      <c r="H17" s="12">
        <v>0.375</v>
      </c>
      <c r="I17" s="12">
        <v>0.47916666666666669</v>
      </c>
      <c r="J17" s="12">
        <f>IF(RIGHT(G17,1)="C",(I17-H17)+TIME(,10,),I17-H17)</f>
        <v>0.11111111111111113</v>
      </c>
    </row>
    <row r="18" spans="1:10" x14ac:dyDescent="0.3">
      <c r="A18" s="3" t="s">
        <v>99</v>
      </c>
      <c r="B18" s="10">
        <v>45021</v>
      </c>
      <c r="C18" s="3">
        <v>5</v>
      </c>
      <c r="D18" s="3" t="str">
        <f t="shared" ref="D18:D26" si="1">MONTH(WORKDAY(B18,C18))&amp;"/"&amp;DAY(WORKDAY(B18,C18))</f>
        <v>4/12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IF(RIGHT(G18,1)="C",(I18-H18)+TIME(,10,),I18-H18)</f>
        <v>6.25E-2</v>
      </c>
    </row>
    <row r="19" spans="1:10" x14ac:dyDescent="0.3">
      <c r="A19" s="3" t="s">
        <v>101</v>
      </c>
      <c r="B19" s="10">
        <v>45023</v>
      </c>
      <c r="C19" s="3">
        <v>5</v>
      </c>
      <c r="D19" s="3" t="str">
        <f t="shared" si="1"/>
        <v>4/14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3">
      <c r="A20" s="3" t="s">
        <v>103</v>
      </c>
      <c r="B20" s="10">
        <v>45026</v>
      </c>
      <c r="C20" s="3">
        <v>6</v>
      </c>
      <c r="D20" s="3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3">
      <c r="A21" s="3" t="s">
        <v>104</v>
      </c>
      <c r="B21" s="10">
        <v>45026</v>
      </c>
      <c r="C21" s="3">
        <v>4</v>
      </c>
      <c r="D21" s="3" t="str">
        <f t="shared" si="1"/>
        <v>4/14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3">
      <c r="A22" s="3" t="s">
        <v>105</v>
      </c>
      <c r="B22" s="10">
        <v>45026</v>
      </c>
      <c r="C22" s="3">
        <v>5</v>
      </c>
      <c r="D22" s="3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3">
      <c r="A23" s="3" t="s">
        <v>106</v>
      </c>
      <c r="B23" s="10">
        <v>45028</v>
      </c>
      <c r="C23" s="3">
        <v>6</v>
      </c>
      <c r="D23" s="3" t="str">
        <f t="shared" si="1"/>
        <v>4/20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3">
      <c r="A24" s="3" t="s">
        <v>107</v>
      </c>
      <c r="B24" s="10">
        <v>45028</v>
      </c>
      <c r="C24" s="3">
        <v>6</v>
      </c>
      <c r="D24" s="3" t="str">
        <f t="shared" si="1"/>
        <v>4/20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3">
      <c r="A25" s="3" t="s">
        <v>108</v>
      </c>
      <c r="B25" s="10">
        <v>45030</v>
      </c>
      <c r="C25" s="3">
        <v>4</v>
      </c>
      <c r="D25" s="3" t="str">
        <f t="shared" si="1"/>
        <v>4/20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3">
      <c r="A26" s="3" t="s">
        <v>109</v>
      </c>
      <c r="B26" s="10">
        <v>45030</v>
      </c>
      <c r="C26" s="3">
        <v>5</v>
      </c>
      <c r="D26" s="3" t="str">
        <f t="shared" si="1"/>
        <v>4/21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3">
      <c r="A28" s="8" t="s">
        <v>110</v>
      </c>
      <c r="B28" s="7" t="s">
        <v>111</v>
      </c>
    </row>
    <row r="29" spans="1:10" x14ac:dyDescent="0.3">
      <c r="A29" s="3" t="s">
        <v>112</v>
      </c>
      <c r="B29" s="3" t="s">
        <v>113</v>
      </c>
      <c r="C29" s="3" t="s">
        <v>114</v>
      </c>
      <c r="D29" s="9" t="s">
        <v>115</v>
      </c>
    </row>
    <row r="30" spans="1:10" x14ac:dyDescent="0.3">
      <c r="A30" s="3" t="s">
        <v>116</v>
      </c>
      <c r="B30" s="3" t="s">
        <v>117</v>
      </c>
      <c r="C30" s="3">
        <v>10000</v>
      </c>
      <c r="D30" s="3" t="str">
        <f>CHOOSE(MOD(C30,4)+1,"1반","2반","3반","4반")</f>
        <v>1반</v>
      </c>
    </row>
    <row r="31" spans="1:10" x14ac:dyDescent="0.3">
      <c r="A31" s="3" t="s">
        <v>118</v>
      </c>
      <c r="B31" s="3" t="s">
        <v>119</v>
      </c>
      <c r="C31" s="3">
        <v>10001</v>
      </c>
      <c r="D31" s="3" t="str">
        <f t="shared" ref="D31:D40" si="3">CHOOSE(MOD(C31,4)+1,"1반","2반","3반","4반")</f>
        <v>2반</v>
      </c>
    </row>
    <row r="32" spans="1:10" x14ac:dyDescent="0.3">
      <c r="A32" s="3" t="s">
        <v>120</v>
      </c>
      <c r="B32" s="3" t="s">
        <v>117</v>
      </c>
      <c r="C32" s="3">
        <v>10002</v>
      </c>
      <c r="D32" s="3" t="str">
        <f t="shared" si="3"/>
        <v>3반</v>
      </c>
    </row>
    <row r="33" spans="1:4" x14ac:dyDescent="0.3">
      <c r="A33" s="3" t="s">
        <v>121</v>
      </c>
      <c r="B33" s="3" t="s">
        <v>119</v>
      </c>
      <c r="C33" s="3">
        <v>10003</v>
      </c>
      <c r="D33" s="3" t="str">
        <f t="shared" si="3"/>
        <v>4반</v>
      </c>
    </row>
    <row r="34" spans="1:4" x14ac:dyDescent="0.3">
      <c r="A34" s="3" t="s">
        <v>122</v>
      </c>
      <c r="B34" s="3" t="s">
        <v>119</v>
      </c>
      <c r="C34" s="3">
        <v>10004</v>
      </c>
      <c r="D34" s="3" t="str">
        <f t="shared" si="3"/>
        <v>1반</v>
      </c>
    </row>
    <row r="35" spans="1:4" x14ac:dyDescent="0.3">
      <c r="A35" s="3" t="s">
        <v>123</v>
      </c>
      <c r="B35" s="3" t="s">
        <v>119</v>
      </c>
      <c r="C35" s="3">
        <v>10005</v>
      </c>
      <c r="D35" s="3" t="str">
        <f t="shared" si="3"/>
        <v>2반</v>
      </c>
    </row>
    <row r="36" spans="1:4" x14ac:dyDescent="0.3">
      <c r="A36" s="3" t="s">
        <v>124</v>
      </c>
      <c r="B36" s="3" t="s">
        <v>119</v>
      </c>
      <c r="C36" s="3">
        <v>10006</v>
      </c>
      <c r="D36" s="3" t="str">
        <f t="shared" si="3"/>
        <v>3반</v>
      </c>
    </row>
    <row r="37" spans="1:4" x14ac:dyDescent="0.3">
      <c r="A37" s="3" t="s">
        <v>125</v>
      </c>
      <c r="B37" s="3" t="s">
        <v>117</v>
      </c>
      <c r="C37" s="3">
        <v>10007</v>
      </c>
      <c r="D37" s="3" t="str">
        <f t="shared" si="3"/>
        <v>4반</v>
      </c>
    </row>
    <row r="38" spans="1:4" x14ac:dyDescent="0.3">
      <c r="A38" s="3" t="s">
        <v>126</v>
      </c>
      <c r="B38" s="3" t="s">
        <v>119</v>
      </c>
      <c r="C38" s="3">
        <v>10008</v>
      </c>
      <c r="D38" s="3" t="str">
        <f t="shared" si="3"/>
        <v>1반</v>
      </c>
    </row>
    <row r="39" spans="1:4" x14ac:dyDescent="0.3">
      <c r="A39" s="3" t="s">
        <v>127</v>
      </c>
      <c r="B39" s="3" t="s">
        <v>117</v>
      </c>
      <c r="C39" s="3">
        <v>10009</v>
      </c>
      <c r="D39" s="3" t="str">
        <f t="shared" si="3"/>
        <v>2반</v>
      </c>
    </row>
    <row r="40" spans="1:4" x14ac:dyDescent="0.3">
      <c r="A40" s="3" t="s">
        <v>128</v>
      </c>
      <c r="B40" s="3" t="s">
        <v>117</v>
      </c>
      <c r="C40" s="3">
        <v>10010</v>
      </c>
      <c r="D40" s="3" t="str">
        <f t="shared" si="3"/>
        <v>3반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D22B1-BD67-411F-BB74-FCD0A0F20A2B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3" t="s">
        <v>213</v>
      </c>
      <c r="C2" s="24"/>
      <c r="D2" s="30"/>
      <c r="E2" s="30"/>
      <c r="F2" s="30"/>
    </row>
    <row r="3" spans="2:6" collapsed="1" x14ac:dyDescent="0.3">
      <c r="B3" s="22"/>
      <c r="C3" s="22"/>
      <c r="D3" s="31" t="s">
        <v>215</v>
      </c>
      <c r="E3" s="31" t="s">
        <v>210</v>
      </c>
      <c r="F3" s="31" t="s">
        <v>212</v>
      </c>
    </row>
    <row r="4" spans="2:6" ht="27" hidden="1" outlineLevel="1" x14ac:dyDescent="0.3">
      <c r="B4" s="26"/>
      <c r="C4" s="26"/>
      <c r="D4" s="19"/>
      <c r="E4" s="33" t="s">
        <v>211</v>
      </c>
      <c r="F4" s="33" t="s">
        <v>211</v>
      </c>
    </row>
    <row r="5" spans="2:6" x14ac:dyDescent="0.3">
      <c r="B5" s="27" t="s">
        <v>214</v>
      </c>
      <c r="C5" s="28"/>
      <c r="D5" s="25"/>
      <c r="E5" s="25"/>
      <c r="F5" s="25"/>
    </row>
    <row r="6" spans="2:6" outlineLevel="1" x14ac:dyDescent="0.3">
      <c r="B6" s="26"/>
      <c r="C6" s="26" t="s">
        <v>208</v>
      </c>
      <c r="D6" s="20">
        <v>65000</v>
      </c>
      <c r="E6" s="32">
        <v>75000</v>
      </c>
      <c r="F6" s="32">
        <v>55000</v>
      </c>
    </row>
    <row r="7" spans="2:6" x14ac:dyDescent="0.3">
      <c r="B7" s="27" t="s">
        <v>216</v>
      </c>
      <c r="C7" s="28"/>
      <c r="D7" s="25"/>
      <c r="E7" s="25"/>
      <c r="F7" s="25"/>
    </row>
    <row r="8" spans="2:6" ht="17.25" outlineLevel="1" thickBot="1" x14ac:dyDescent="0.35">
      <c r="B8" s="29"/>
      <c r="C8" s="29" t="s">
        <v>209</v>
      </c>
      <c r="D8" s="21">
        <v>800000</v>
      </c>
      <c r="E8" s="21">
        <v>1200000</v>
      </c>
      <c r="F8" s="21">
        <v>400000</v>
      </c>
    </row>
    <row r="9" spans="2:6" x14ac:dyDescent="0.3">
      <c r="B9" t="s">
        <v>217</v>
      </c>
    </row>
    <row r="10" spans="2:6" x14ac:dyDescent="0.3">
      <c r="B10" t="s">
        <v>218</v>
      </c>
    </row>
    <row r="11" spans="2:6" x14ac:dyDescent="0.3">
      <c r="B11" t="s">
        <v>219</v>
      </c>
    </row>
  </sheetData>
  <phoneticPr fontId="2" type="noConversion"/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8.625" customWidth="1"/>
    <col min="5" max="6" width="10.625" bestFit="1" customWidth="1"/>
    <col min="7" max="7" width="9.125" bestFit="1" customWidth="1"/>
  </cols>
  <sheetData>
    <row r="1" spans="1:7" ht="20.25" x14ac:dyDescent="0.3">
      <c r="A1" s="14" t="s">
        <v>129</v>
      </c>
      <c r="B1" s="14"/>
      <c r="C1" s="14"/>
      <c r="D1" s="14"/>
      <c r="E1" s="14"/>
      <c r="F1" s="14"/>
      <c r="G1" s="14"/>
    </row>
    <row r="3" spans="1:7" x14ac:dyDescent="0.3">
      <c r="A3" s="3" t="s">
        <v>130</v>
      </c>
      <c r="B3" s="3" t="s">
        <v>131</v>
      </c>
      <c r="C3" s="3" t="s">
        <v>132</v>
      </c>
      <c r="D3" s="3" t="s">
        <v>133</v>
      </c>
      <c r="E3" s="3" t="s">
        <v>8</v>
      </c>
      <c r="F3" s="3" t="s">
        <v>134</v>
      </c>
      <c r="G3" s="3" t="s">
        <v>135</v>
      </c>
    </row>
    <row r="4" spans="1:7" x14ac:dyDescent="0.3">
      <c r="A4" s="3" t="s">
        <v>136</v>
      </c>
      <c r="B4" s="3" t="s">
        <v>137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3">
      <c r="A5" s="3" t="s">
        <v>138</v>
      </c>
      <c r="B5" s="3" t="s">
        <v>139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3">
      <c r="A6" s="3" t="s">
        <v>140</v>
      </c>
      <c r="B6" s="3" t="s">
        <v>141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3">
      <c r="A7" s="3" t="s">
        <v>142</v>
      </c>
      <c r="B7" s="3" t="s">
        <v>143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3">
      <c r="A8" s="3" t="s">
        <v>144</v>
      </c>
      <c r="B8" s="3" t="s">
        <v>145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3">
      <c r="A9" s="3" t="s">
        <v>146</v>
      </c>
      <c r="B9" s="3" t="s">
        <v>147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3">
      <c r="A10" s="3" t="s">
        <v>148</v>
      </c>
      <c r="B10" s="3" t="s">
        <v>149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3">
      <c r="A11" s="3" t="s">
        <v>150</v>
      </c>
      <c r="B11" s="3" t="s">
        <v>151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3">
      <c r="A12" s="3" t="s">
        <v>152</v>
      </c>
      <c r="B12" s="3" t="s">
        <v>153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3">
      <c r="A13" s="3" t="s">
        <v>154</v>
      </c>
      <c r="B13" s="3" t="s">
        <v>155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user" comment="만든 사람 user 날짜 2024-09-17">
      <inputCells r="D10" val="75000" numFmtId="41"/>
    </scenario>
    <scenario name="제품단가인하" locked="1" count="1" user="user" comment="만든 사람 user 날짜 2024-09-17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6" workbookViewId="0">
      <selection activeCell="H28" sqref="H28"/>
    </sheetView>
  </sheetViews>
  <sheetFormatPr defaultRowHeight="16.5" x14ac:dyDescent="0.3"/>
  <cols>
    <col min="1" max="1" width="18" bestFit="1" customWidth="1"/>
    <col min="2" max="2" width="14.625" bestFit="1" customWidth="1"/>
    <col min="3" max="3" width="13.625" bestFit="1" customWidth="1"/>
    <col min="4" max="4" width="14.625" bestFit="1" customWidth="1"/>
    <col min="5" max="5" width="13.625" bestFit="1" customWidth="1"/>
    <col min="6" max="6" width="14.625" bestFit="1" customWidth="1"/>
    <col min="7" max="7" width="14.5" bestFit="1" customWidth="1"/>
    <col min="8" max="8" width="11.125" bestFit="1" customWidth="1"/>
    <col min="9" max="9" width="13.125" bestFit="1" customWidth="1"/>
    <col min="10" max="10" width="15.875" bestFit="1" customWidth="1"/>
    <col min="11" max="11" width="18" bestFit="1" customWidth="1"/>
  </cols>
  <sheetData>
    <row r="1" spans="1:6" ht="20.25" x14ac:dyDescent="0.3">
      <c r="A1" s="14" t="s">
        <v>156</v>
      </c>
      <c r="B1" s="14"/>
      <c r="C1" s="14"/>
      <c r="D1" s="14"/>
      <c r="E1" s="14"/>
      <c r="F1" s="14"/>
    </row>
    <row r="3" spans="1:6" x14ac:dyDescent="0.3">
      <c r="A3" s="3" t="s">
        <v>157</v>
      </c>
      <c r="B3" s="3" t="s">
        <v>158</v>
      </c>
      <c r="C3" s="3" t="s">
        <v>159</v>
      </c>
      <c r="D3" s="3" t="s">
        <v>160</v>
      </c>
      <c r="E3" s="3" t="s">
        <v>6</v>
      </c>
      <c r="F3" s="3" t="s">
        <v>161</v>
      </c>
    </row>
    <row r="4" spans="1:6" x14ac:dyDescent="0.3">
      <c r="A4" s="3" t="s">
        <v>162</v>
      </c>
      <c r="B4" s="3" t="s">
        <v>163</v>
      </c>
      <c r="C4" s="3" t="s">
        <v>164</v>
      </c>
      <c r="D4" s="4">
        <v>1200</v>
      </c>
      <c r="E4" s="4">
        <v>20000</v>
      </c>
      <c r="F4" s="4">
        <v>24000000</v>
      </c>
    </row>
    <row r="5" spans="1:6" x14ac:dyDescent="0.3">
      <c r="A5" s="3" t="s">
        <v>162</v>
      </c>
      <c r="B5" s="3" t="s">
        <v>165</v>
      </c>
      <c r="C5" s="3" t="s">
        <v>166</v>
      </c>
      <c r="D5" s="4">
        <v>1400</v>
      </c>
      <c r="E5" s="4">
        <v>15000</v>
      </c>
      <c r="F5" s="4">
        <v>21000000</v>
      </c>
    </row>
    <row r="6" spans="1:6" x14ac:dyDescent="0.3">
      <c r="A6" s="3" t="s">
        <v>162</v>
      </c>
      <c r="B6" s="3" t="s">
        <v>167</v>
      </c>
      <c r="C6" s="3" t="s">
        <v>168</v>
      </c>
      <c r="D6" s="4">
        <v>1500</v>
      </c>
      <c r="E6" s="4">
        <v>18000</v>
      </c>
      <c r="F6" s="4">
        <v>27000000</v>
      </c>
    </row>
    <row r="7" spans="1:6" x14ac:dyDescent="0.3">
      <c r="A7" s="3" t="s">
        <v>162</v>
      </c>
      <c r="B7" s="3" t="s">
        <v>169</v>
      </c>
      <c r="C7" s="3" t="s">
        <v>170</v>
      </c>
      <c r="D7" s="4">
        <v>500</v>
      </c>
      <c r="E7" s="4">
        <v>25000</v>
      </c>
      <c r="F7" s="4">
        <v>12500000</v>
      </c>
    </row>
    <row r="8" spans="1:6" x14ac:dyDescent="0.3">
      <c r="A8" s="3" t="s">
        <v>171</v>
      </c>
      <c r="B8" s="3" t="s">
        <v>163</v>
      </c>
      <c r="C8" s="3" t="s">
        <v>166</v>
      </c>
      <c r="D8" s="4">
        <v>1200</v>
      </c>
      <c r="E8" s="4">
        <v>22000</v>
      </c>
      <c r="F8" s="4">
        <v>26400000</v>
      </c>
    </row>
    <row r="9" spans="1:6" x14ac:dyDescent="0.3">
      <c r="A9" s="3" t="s">
        <v>171</v>
      </c>
      <c r="B9" s="3" t="s">
        <v>165</v>
      </c>
      <c r="C9" s="3" t="s">
        <v>168</v>
      </c>
      <c r="D9" s="4">
        <v>1400</v>
      </c>
      <c r="E9" s="4">
        <v>18000</v>
      </c>
      <c r="F9" s="4">
        <v>25200000</v>
      </c>
    </row>
    <row r="10" spans="1:6" x14ac:dyDescent="0.3">
      <c r="A10" s="3" t="s">
        <v>171</v>
      </c>
      <c r="B10" s="3" t="s">
        <v>167</v>
      </c>
      <c r="C10" s="3" t="s">
        <v>164</v>
      </c>
      <c r="D10" s="4">
        <v>1500</v>
      </c>
      <c r="E10" s="4">
        <v>21000</v>
      </c>
      <c r="F10" s="4">
        <v>31500000</v>
      </c>
    </row>
    <row r="11" spans="1:6" x14ac:dyDescent="0.3">
      <c r="A11" s="3" t="s">
        <v>171</v>
      </c>
      <c r="B11" s="3" t="s">
        <v>169</v>
      </c>
      <c r="C11" s="3" t="s">
        <v>170</v>
      </c>
      <c r="D11" s="4">
        <v>500</v>
      </c>
      <c r="E11" s="4">
        <v>30000</v>
      </c>
      <c r="F11" s="4">
        <v>15000000</v>
      </c>
    </row>
    <row r="12" spans="1:6" x14ac:dyDescent="0.3">
      <c r="A12" s="3" t="s">
        <v>172</v>
      </c>
      <c r="B12" s="3" t="s">
        <v>163</v>
      </c>
      <c r="C12" s="3" t="s">
        <v>164</v>
      </c>
      <c r="D12" s="4">
        <v>1200</v>
      </c>
      <c r="E12" s="4">
        <v>18000</v>
      </c>
      <c r="F12" s="4">
        <v>21600000</v>
      </c>
    </row>
    <row r="13" spans="1:6" x14ac:dyDescent="0.3">
      <c r="A13" s="3" t="s">
        <v>172</v>
      </c>
      <c r="B13" s="3" t="s">
        <v>165</v>
      </c>
      <c r="C13" s="3" t="s">
        <v>166</v>
      </c>
      <c r="D13" s="4">
        <v>1400</v>
      </c>
      <c r="E13" s="4">
        <v>20000</v>
      </c>
      <c r="F13" s="4">
        <v>28000000</v>
      </c>
    </row>
    <row r="14" spans="1:6" x14ac:dyDescent="0.3">
      <c r="A14" s="3" t="s">
        <v>172</v>
      </c>
      <c r="B14" s="3" t="s">
        <v>167</v>
      </c>
      <c r="C14" s="3" t="s">
        <v>168</v>
      </c>
      <c r="D14" s="4">
        <v>1500</v>
      </c>
      <c r="E14" s="4">
        <v>15000</v>
      </c>
      <c r="F14" s="4">
        <v>22500000</v>
      </c>
    </row>
    <row r="15" spans="1:6" x14ac:dyDescent="0.3">
      <c r="A15" s="3" t="s">
        <v>172</v>
      </c>
      <c r="B15" s="3" t="s">
        <v>169</v>
      </c>
      <c r="C15" s="3" t="s">
        <v>170</v>
      </c>
      <c r="D15" s="4">
        <v>500</v>
      </c>
      <c r="E15" s="4">
        <v>22000</v>
      </c>
      <c r="F15" s="4">
        <v>11000000</v>
      </c>
    </row>
    <row r="18" spans="1:6" x14ac:dyDescent="0.3">
      <c r="A18" s="34" t="s">
        <v>157</v>
      </c>
      <c r="B18" t="s">
        <v>220</v>
      </c>
    </row>
    <row r="20" spans="1:6" x14ac:dyDescent="0.3">
      <c r="B20" s="34" t="s">
        <v>223</v>
      </c>
    </row>
    <row r="21" spans="1:6" x14ac:dyDescent="0.3">
      <c r="A21" s="34" t="s">
        <v>221</v>
      </c>
      <c r="B21" t="s">
        <v>165</v>
      </c>
      <c r="C21" t="s">
        <v>167</v>
      </c>
      <c r="D21" t="s">
        <v>169</v>
      </c>
      <c r="E21" t="s">
        <v>163</v>
      </c>
      <c r="F21" t="s">
        <v>222</v>
      </c>
    </row>
    <row r="22" spans="1:6" x14ac:dyDescent="0.3">
      <c r="A22" s="35" t="s">
        <v>164</v>
      </c>
      <c r="B22" s="36"/>
      <c r="C22" s="36"/>
      <c r="D22" s="36"/>
      <c r="E22" s="36"/>
      <c r="F22" s="36"/>
    </row>
    <row r="23" spans="1:6" x14ac:dyDescent="0.3">
      <c r="A23" s="37" t="s">
        <v>225</v>
      </c>
      <c r="B23" s="18" t="s">
        <v>228</v>
      </c>
      <c r="C23" s="18">
        <v>21000</v>
      </c>
      <c r="D23" s="18" t="s">
        <v>228</v>
      </c>
      <c r="E23" s="18">
        <v>19000</v>
      </c>
      <c r="F23" s="18">
        <v>19666.666666666668</v>
      </c>
    </row>
    <row r="24" spans="1:6" x14ac:dyDescent="0.3">
      <c r="A24" s="37" t="s">
        <v>227</v>
      </c>
      <c r="B24" s="18" t="s">
        <v>228</v>
      </c>
      <c r="C24" s="18">
        <v>31500000</v>
      </c>
      <c r="D24" s="18" t="s">
        <v>228</v>
      </c>
      <c r="E24" s="18">
        <v>22800000</v>
      </c>
      <c r="F24" s="18">
        <v>25700000</v>
      </c>
    </row>
    <row r="25" spans="1:6" x14ac:dyDescent="0.3">
      <c r="A25" s="35" t="s">
        <v>166</v>
      </c>
      <c r="B25" s="18"/>
      <c r="C25" s="18"/>
      <c r="D25" s="18"/>
      <c r="E25" s="18"/>
      <c r="F25" s="18"/>
    </row>
    <row r="26" spans="1:6" x14ac:dyDescent="0.3">
      <c r="A26" s="37" t="s">
        <v>225</v>
      </c>
      <c r="B26" s="18">
        <v>17500</v>
      </c>
      <c r="C26" s="18" t="s">
        <v>228</v>
      </c>
      <c r="D26" s="18" t="s">
        <v>228</v>
      </c>
      <c r="E26" s="18">
        <v>22000</v>
      </c>
      <c r="F26" s="18">
        <v>19000</v>
      </c>
    </row>
    <row r="27" spans="1:6" x14ac:dyDescent="0.3">
      <c r="A27" s="37" t="s">
        <v>227</v>
      </c>
      <c r="B27" s="18">
        <v>24500000</v>
      </c>
      <c r="C27" s="18" t="s">
        <v>228</v>
      </c>
      <c r="D27" s="18" t="s">
        <v>228</v>
      </c>
      <c r="E27" s="18">
        <v>26400000</v>
      </c>
      <c r="F27" s="18">
        <v>25133333.333333332</v>
      </c>
    </row>
    <row r="28" spans="1:6" x14ac:dyDescent="0.3">
      <c r="A28" s="35" t="s">
        <v>168</v>
      </c>
      <c r="B28" s="18"/>
      <c r="C28" s="18"/>
      <c r="D28" s="18"/>
      <c r="E28" s="18"/>
      <c r="F28" s="18"/>
    </row>
    <row r="29" spans="1:6" x14ac:dyDescent="0.3">
      <c r="A29" s="37" t="s">
        <v>225</v>
      </c>
      <c r="B29" s="18">
        <v>18000</v>
      </c>
      <c r="C29" s="18">
        <v>16500</v>
      </c>
      <c r="D29" s="18" t="s">
        <v>228</v>
      </c>
      <c r="E29" s="18" t="s">
        <v>228</v>
      </c>
      <c r="F29" s="18">
        <v>17000</v>
      </c>
    </row>
    <row r="30" spans="1:6" x14ac:dyDescent="0.3">
      <c r="A30" s="37" t="s">
        <v>227</v>
      </c>
      <c r="B30" s="18">
        <v>25200000</v>
      </c>
      <c r="C30" s="18">
        <v>24750000</v>
      </c>
      <c r="D30" s="18" t="s">
        <v>228</v>
      </c>
      <c r="E30" s="18" t="s">
        <v>228</v>
      </c>
      <c r="F30" s="18">
        <v>24900000</v>
      </c>
    </row>
    <row r="31" spans="1:6" x14ac:dyDescent="0.3">
      <c r="A31" s="35" t="s">
        <v>170</v>
      </c>
      <c r="B31" s="18"/>
      <c r="C31" s="18"/>
      <c r="D31" s="18"/>
      <c r="E31" s="18"/>
      <c r="F31" s="18"/>
    </row>
    <row r="32" spans="1:6" x14ac:dyDescent="0.3">
      <c r="A32" s="37" t="s">
        <v>225</v>
      </c>
      <c r="B32" s="18" t="s">
        <v>228</v>
      </c>
      <c r="C32" s="18" t="s">
        <v>228</v>
      </c>
      <c r="D32" s="18">
        <v>25666.666666666668</v>
      </c>
      <c r="E32" s="18" t="s">
        <v>228</v>
      </c>
      <c r="F32" s="18">
        <v>25666.666666666668</v>
      </c>
    </row>
    <row r="33" spans="1:6" x14ac:dyDescent="0.3">
      <c r="A33" s="37" t="s">
        <v>227</v>
      </c>
      <c r="B33" s="18" t="s">
        <v>228</v>
      </c>
      <c r="C33" s="18" t="s">
        <v>228</v>
      </c>
      <c r="D33" s="18">
        <v>12833333.333333334</v>
      </c>
      <c r="E33" s="18" t="s">
        <v>228</v>
      </c>
      <c r="F33" s="18">
        <v>12833333.333333334</v>
      </c>
    </row>
    <row r="34" spans="1:6" x14ac:dyDescent="0.3">
      <c r="A34" s="35" t="s">
        <v>224</v>
      </c>
      <c r="B34" s="18">
        <v>17666.666666666668</v>
      </c>
      <c r="C34" s="18">
        <v>18000</v>
      </c>
      <c r="D34" s="18">
        <v>25666.666666666668</v>
      </c>
      <c r="E34" s="18">
        <v>20000</v>
      </c>
      <c r="F34" s="18">
        <v>20333.333333333332</v>
      </c>
    </row>
    <row r="35" spans="1:6" x14ac:dyDescent="0.3">
      <c r="A35" s="35" t="s">
        <v>226</v>
      </c>
      <c r="B35" s="18">
        <v>24733333.333333332</v>
      </c>
      <c r="C35" s="18">
        <v>27000000</v>
      </c>
      <c r="D35" s="18">
        <v>12833333.333333334</v>
      </c>
      <c r="E35" s="18">
        <v>24000000</v>
      </c>
      <c r="F35" s="18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C26" sqref="C26"/>
    </sheetView>
  </sheetViews>
  <sheetFormatPr defaultRowHeight="16.5" x14ac:dyDescent="0.3"/>
  <cols>
    <col min="2" max="2" width="12.375" bestFit="1" customWidth="1"/>
    <col min="3" max="3" width="9.125" bestFit="1" customWidth="1"/>
    <col min="4" max="6" width="10.625" bestFit="1" customWidth="1"/>
  </cols>
  <sheetData>
    <row r="1" spans="1:6" ht="20.25" x14ac:dyDescent="0.3">
      <c r="A1" s="14" t="s">
        <v>173</v>
      </c>
      <c r="B1" s="14"/>
      <c r="C1" s="14"/>
      <c r="D1" s="14"/>
      <c r="E1" s="14"/>
      <c r="F1" s="14"/>
    </row>
    <row r="3" spans="1:6" x14ac:dyDescent="0.3">
      <c r="A3" s="38" t="s">
        <v>174</v>
      </c>
      <c r="B3" s="39" t="s">
        <v>175</v>
      </c>
      <c r="C3" s="39" t="s">
        <v>176</v>
      </c>
      <c r="D3" s="39" t="s">
        <v>177</v>
      </c>
      <c r="E3" s="39" t="s">
        <v>178</v>
      </c>
      <c r="F3" s="39" t="s">
        <v>179</v>
      </c>
    </row>
    <row r="4" spans="1:6" x14ac:dyDescent="0.3">
      <c r="A4" s="3" t="s">
        <v>180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3">
      <c r="A5" s="3" t="s">
        <v>181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3">
      <c r="A6" s="3" t="s">
        <v>182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3">
      <c r="A7" s="3" t="s">
        <v>183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3">
      <c r="A8" s="3" t="s">
        <v>184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3">
      <c r="A9" s="3" t="s">
        <v>185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3">
      <c r="A10" s="3" t="s">
        <v>186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3">
      <c r="A11" s="3" t="s">
        <v>187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3">
      <c r="A12" s="3" t="s">
        <v>188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9525</xdr:colOff>
                    <xdr:row>12</xdr:row>
                    <xdr:rowOff>200025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7" workbookViewId="0">
      <selection activeCell="K33" sqref="K33"/>
    </sheetView>
  </sheetViews>
  <sheetFormatPr defaultRowHeight="16.5" x14ac:dyDescent="0.3"/>
  <sheetData>
    <row r="1" spans="1:7" ht="20.25" x14ac:dyDescent="0.3">
      <c r="A1" s="14" t="s">
        <v>189</v>
      </c>
      <c r="B1" s="14"/>
      <c r="C1" s="14"/>
      <c r="D1" s="14"/>
      <c r="E1" s="14"/>
      <c r="F1" s="14"/>
      <c r="G1" s="14"/>
    </row>
    <row r="3" spans="1:7" x14ac:dyDescent="0.3">
      <c r="A3" s="3" t="s">
        <v>112</v>
      </c>
      <c r="B3" s="3" t="s">
        <v>113</v>
      </c>
      <c r="C3" s="3" t="s">
        <v>190</v>
      </c>
      <c r="D3" s="3" t="s">
        <v>191</v>
      </c>
      <c r="E3" s="3" t="s">
        <v>192</v>
      </c>
      <c r="F3" s="3" t="s">
        <v>193</v>
      </c>
      <c r="G3" s="3" t="s">
        <v>194</v>
      </c>
    </row>
    <row r="4" spans="1:7" x14ac:dyDescent="0.3">
      <c r="A4" s="3" t="s">
        <v>195</v>
      </c>
      <c r="B4" s="3" t="s">
        <v>119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3">
      <c r="A5" s="3" t="s">
        <v>196</v>
      </c>
      <c r="B5" s="3" t="s">
        <v>117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3">
      <c r="A6" s="3" t="s">
        <v>197</v>
      </c>
      <c r="B6" s="3" t="s">
        <v>119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3">
      <c r="A7" s="3" t="s">
        <v>198</v>
      </c>
      <c r="B7" s="3" t="s">
        <v>119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3">
      <c r="A8" s="3" t="s">
        <v>199</v>
      </c>
      <c r="B8" s="3" t="s">
        <v>117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3">
      <c r="A9" s="3" t="s">
        <v>200</v>
      </c>
      <c r="B9" s="3" t="s">
        <v>119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3">
      <c r="A10" s="3" t="s">
        <v>201</v>
      </c>
      <c r="B10" s="3" t="s">
        <v>119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3">
      <c r="A11" s="3" t="s">
        <v>202</v>
      </c>
      <c r="B11" s="3" t="s">
        <v>117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3">
      <c r="A12" s="3" t="s">
        <v>203</v>
      </c>
      <c r="B12" s="3" t="s">
        <v>119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3">
      <c r="A13" s="3" t="s">
        <v>204</v>
      </c>
      <c r="B13" s="3" t="s">
        <v>117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3">
      <c r="A14" s="3" t="s">
        <v>205</v>
      </c>
      <c r="B14" s="3" t="s">
        <v>119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3">
      <c r="A15" s="3" t="s">
        <v>206</v>
      </c>
      <c r="B15" s="3" t="s">
        <v>117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2023-12-05T07:56:06Z</dcterms:created>
  <dcterms:modified xsi:type="dcterms:W3CDTF">2024-09-17T09:50:34Z</dcterms:modified>
</cp:coreProperties>
</file>