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5컴활1급실기_총정리\2025컴활1급실기_총정리\기출\02회\"/>
    </mc:Choice>
  </mc:AlternateContent>
  <bookViews>
    <workbookView xWindow="9030" yWindow="780" windowWidth="19755" windowHeight="14625" activeTab="3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'기본작업-1'!$A$32:$C$34</definedName>
    <definedName name="_xlnm.Extract" localSheetId="0">'기본작업-1'!$A$37:$E$37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B34" i="1"/>
  <c r="B33" i="1"/>
  <c r="A33" i="1"/>
  <c r="E13" i="6" l="1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>
  <authors>
    <author>okmii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>
  <connection id="1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  <connection id="3" name="MS Access Database_Query2" type="1" refreshedVersion="6">
    <dbPr connection="DSN=MS Access Database;DBQ=C:\OA\요양보호.accdb;DefaultDir=C:\OA;DriverId=25;FIL=MS Access;MaxBufferSize=2048;PageTimeout=5;" command="SELECT 요양보호관리대상.처방번호, 요양보호관리대상.가입자일련번호, 요양보호관리대상.성별, 요양보호관리대상.연령대코드, 요양보호관리대상.시도, 요양보호관리대상.요양개시일자, 요양보호관리대상.성분코드, 요양보호관리대상.성분정보, 요양보호관리대상.일회투약량, 요양보호관리대상.일일투약량, 요양보호관리대상.총투여일수, 요양보호관리대상.단가_x000d__x000a_FROM `C:\OA\요양보호.accdb`.요양보호관리대상 요양보호관리대상_x000d__x000a_WHERE (요양보호관리대상.시도 Like '%서울%') OR (요양보호관리대상.시도 Like '%경기%')"/>
  </connection>
</connections>
</file>

<file path=xl/sharedStrings.xml><?xml version="1.0" encoding="utf-8"?>
<sst xmlns="http://schemas.openxmlformats.org/spreadsheetml/2006/main" count="724" uniqueCount="292">
  <si>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</si>
  <si>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</si>
  <si>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</si>
  <si>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</si>
  <si>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</si>
  <si>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</si>
  <si>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</si>
  <si>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</si>
  <si>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</si>
  <si>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</si>
  <si>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</si>
  <si>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</si>
  <si>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</si>
  <si>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</si>
  <si>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</si>
  <si>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</si>
  <si>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</si>
  <si>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</si>
  <si>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</si>
  <si>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</si>
  <si>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</si>
  <si>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</si>
  <si>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</si>
  <si>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</si>
  <si>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</si>
  <si>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</si>
  <si>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</si>
  <si>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</si>
  <si>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</si>
  <si>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</si>
  <si>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</si>
  <si>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</si>
  <si>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</si>
  <si>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</si>
  <si>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</si>
  <si>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</si>
  <si>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</si>
  <si>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</si>
  <si>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</si>
  <si>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</si>
  <si>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</si>
  <si>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</si>
  <si>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</si>
  <si>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</si>
  <si>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</si>
  <si>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</si>
  <si>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</si>
  <si>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</si>
  <si>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</si>
  <si>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</si>
  <si>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</si>
  <si>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</si>
  <si>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</si>
  <si>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</si>
  <si>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</si>
  <si>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</si>
  <si>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</si>
  <si>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</si>
  <si>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</si>
  <si>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</si>
  <si>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</si>
  <si>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</si>
  <si>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</si>
  <si>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</si>
  <si>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</si>
  <si>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</si>
  <si>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</si>
  <si>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</si>
  <si>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</si>
  <si>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</si>
  <si>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</si>
  <si>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</si>
  <si>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</si>
  <si>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</si>
  <si>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</si>
  <si>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</si>
  <si>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</si>
  <si>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</si>
  <si>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</si>
  <si>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</si>
  <si>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</si>
  <si>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</si>
  <si>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</si>
  <si>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</si>
  <si>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</si>
  <si>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</si>
  <si>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</si>
  <si>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</si>
  <si>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</si>
  <si>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</si>
  <si>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</si>
  <si>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</si>
  <si>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</si>
  <si>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</si>
  <si>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</si>
  <si>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</si>
  <si>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</si>
  <si>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</si>
  <si>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</si>
  <si>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</si>
  <si>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</si>
  <si>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</si>
  <si>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</si>
  <si>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</si>
  <si>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</si>
  <si>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</si>
  <si>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</si>
  <si>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</si>
  <si>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</si>
  <si>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</si>
  <si>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</si>
  <si>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</si>
  <si>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</si>
  <si>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</si>
  <si>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</si>
  <si>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</si>
  <si>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</si>
  <si>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</si>
  <si>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</si>
  <si>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</si>
  <si>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</si>
  <si>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</si>
  <si>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</si>
  <si>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</si>
  <si>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</si>
  <si>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</si>
  <si>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</si>
  <si>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</si>
  <si>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</si>
  <si>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</si>
  <si>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</si>
  <si>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</si>
  <si>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</si>
  <si>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</si>
  <si>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</si>
  <si>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</si>
  <si>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</si>
  <si>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</si>
  <si>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</si>
  <si>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</si>
  <si>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</si>
  <si>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</si>
  <si>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</si>
  <si>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</si>
  <si>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</si>
  <si>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</si>
  <si>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</si>
  <si>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</si>
  <si>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</si>
  <si>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</si>
  <si>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</si>
  <si>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</si>
  <si>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</si>
  <si>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</si>
  <si>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</si>
  <si>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</si>
  <si>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</si>
  <si>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</si>
  <si>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</si>
  <si>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</si>
  <si>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</si>
  <si>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</si>
  <si>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</si>
  <si>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</si>
  <si>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</si>
  <si>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</si>
  <si>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</si>
  <si>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</si>
  <si>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</si>
  <si>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</si>
  <si>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</si>
  <si>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</si>
  <si>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</si>
  <si>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</si>
  <si>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</si>
  <si>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</si>
  <si>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</si>
  <si>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</si>
  <si>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</si>
  <si>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</si>
  <si>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</si>
  <si>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</si>
  <si>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</si>
  <si>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</si>
  <si>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</si>
  <si>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</si>
  <si>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</si>
  <si>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</si>
  <si>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</si>
  <si>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</si>
  <si>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</si>
  <si>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</si>
  <si>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</si>
  <si>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</si>
  <si>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</si>
  <si>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</si>
  <si>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</si>
  <si>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</si>
  <si>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</si>
  <si>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</si>
  <si>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</si>
  <si>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</si>
  <si>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</si>
  <si>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</si>
  <si>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</si>
  <si>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</si>
  <si>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</si>
  <si>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</si>
  <si>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</si>
  <si>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</si>
  <si>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</si>
  <si>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</si>
  <si>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</si>
  <si>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</si>
  <si>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</si>
  <si>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</si>
  <si>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</si>
  <si>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</si>
  <si>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</si>
  <si>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</si>
  <si>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</si>
  <si>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</si>
  <si>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</si>
  <si>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</si>
  <si>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</si>
  <si>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</si>
  <si>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</si>
  <si>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</si>
  <si>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</si>
  <si>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</si>
  <si>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</si>
  <si>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</si>
  <si>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</si>
  <si>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</si>
  <si>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</si>
  <si>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</si>
  <si>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</si>
  <si>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</si>
  <si>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</si>
  <si>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</si>
  <si>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</si>
  <si>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</si>
  <si>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</si>
  <si>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</si>
  <si>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</si>
  <si>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</si>
  <si>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</si>
  <si>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</si>
  <si>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</si>
  <si>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</si>
  <si>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</si>
  <si>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</si>
  <si>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</si>
  <si>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</si>
  <si>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</si>
  <si>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</si>
  <si>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</si>
  <si>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</si>
  <si>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</si>
  <si>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</si>
  <si>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</si>
  <si>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</si>
  <si>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</si>
  <si>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</si>
  <si>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</si>
  <si>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</si>
  <si>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</si>
  <si>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</si>
  <si>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</si>
  <si>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</si>
  <si>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</si>
  <si>
    <t>조건</t>
    <phoneticPr fontId="2" type="noConversion"/>
  </si>
  <si>
    <t>환자코드</t>
    <phoneticPr fontId="2" type="noConversion"/>
  </si>
  <si>
    <t>과목</t>
    <phoneticPr fontId="2" type="noConversion"/>
  </si>
  <si>
    <t>A*</t>
    <phoneticPr fontId="2" type="noConversion"/>
  </si>
  <si>
    <t>B*</t>
    <phoneticPr fontId="2" type="noConversion"/>
  </si>
  <si>
    <t>(모두)</t>
  </si>
  <si>
    <t>총합계</t>
  </si>
  <si>
    <t>평균 : 일일투약량</t>
  </si>
  <si>
    <t>평균 : 일회투약량</t>
  </si>
  <si>
    <t>30-39</t>
  </si>
  <si>
    <t>40-49</t>
  </si>
  <si>
    <t>50-59</t>
  </si>
  <si>
    <t>60-69</t>
  </si>
  <si>
    <t>80-89</t>
  </si>
  <si>
    <t>90-100</t>
  </si>
  <si>
    <t>70-79</t>
  </si>
  <si>
    <t>경기 최대값</t>
  </si>
  <si>
    <t>경기 최소값</t>
  </si>
  <si>
    <t>서울 최대값</t>
  </si>
  <si>
    <t>서울 최소값</t>
  </si>
  <si>
    <t>경기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</si>
</sst>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 applyAlignment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3D-9C64-E6A1D496FC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3D-9C64-E6A1D496FC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3D-9C64-E6A1D496FCB7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5E-483D-9C64-E6A1D496FC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3D-9C64-E6A1D496FC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1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3"/>
          </c:pictureOption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41536"/>
        <c:axId val="847074400"/>
      </c:bar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  <c:majorUnit val="5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pattFill prst="pct20">
          <a:fgClr>
            <a:schemeClr val="accent3"/>
          </a:fgClr>
          <a:bgClr>
            <a:schemeClr val="bg1"/>
          </a:bgClr>
        </a:patt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0</xdr:row>
          <xdr:rowOff>47625</xdr:rowOff>
        </xdr:from>
        <xdr:to>
          <xdr:col>4</xdr:col>
          <xdr:colOff>857250</xdr:colOff>
          <xdr:row>1</xdr:row>
          <xdr:rowOff>123825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520.790586342591" createdVersion="6" refreshedVersion="6" minRefreshableVersion="3" recordCount="28">
  <cacheSource type="external" connectionId="3"/>
  <cacheFields count="12">
    <cacheField name="처방번호" numFmtId="0" sqlType="-9">
      <sharedItems count="28">
        <s v="453555-3"/>
        <s v="239850-1"/>
        <s v="239850-2"/>
        <s v="453555-7"/>
        <s v="487036-4"/>
        <s v="855434-3"/>
        <s v="792876-1"/>
        <s v="145694-2"/>
        <s v="453555-1"/>
        <s v="745444-1"/>
        <s v="701855-3"/>
        <s v="239850-4"/>
        <s v="855434-1"/>
        <s v="701855-1"/>
        <s v="145694-4"/>
        <s v="487036-3"/>
        <s v="487036-1"/>
        <s v="453555-5"/>
        <s v="453555-4"/>
        <s v="453555-2"/>
        <s v="145694-3"/>
        <s v="284064-1"/>
        <s v="855434-2"/>
        <s v="239850-7"/>
        <s v="239850-5"/>
        <s v="239850-3"/>
        <s v="453555-6"/>
        <s v="487036-2"/>
      </sharedItems>
    </cacheField>
    <cacheField name="가입자일련번호" numFmtId="0" sqlType="8">
      <sharedItems containsSemiMixedTypes="0" containsString="0" containsNumber="1" containsInteger="1" minValue="145694" maxValue="855434" count="9">
        <n v="453555"/>
        <n v="239850"/>
        <n v="487036"/>
        <n v="855434"/>
        <n v="792876"/>
        <n v="145694"/>
        <n v="745444"/>
        <n v="701855"/>
        <n v="284064"/>
      </sharedItems>
    </cacheField>
    <cacheField name="성별" numFmtId="0" sqlType="-9">
      <sharedItems count="2">
        <s v="여성"/>
        <s v="남성"/>
      </sharedItems>
    </cacheField>
    <cacheField name="연령대코드" numFmtId="0" sqlType="8">
      <sharedItems containsSemiMixedTypes="0" containsString="0" containsNumber="1" containsInteger="1" minValue="30" maxValue="97" count="23">
        <n v="82"/>
        <n v="71"/>
        <n v="68"/>
        <n v="62"/>
        <n v="37"/>
        <n v="61"/>
        <n v="53"/>
        <n v="48"/>
        <n v="80"/>
        <n v="72"/>
        <n v="30"/>
        <n v="89"/>
        <n v="50"/>
        <n v="77"/>
        <n v="97"/>
        <n v="58"/>
        <n v="69"/>
        <n v="90"/>
        <n v="57"/>
        <n v="81"/>
        <n v="87"/>
        <n v="63"/>
        <n v="38"/>
      </sharedItems>
      <fieldGroup base="3">
        <rangePr autoEnd="0" startNum="30" endNum="100" groupInterval="10"/>
        <groupItems count="9">
          <s v="&lt;30"/>
          <s v="30-39"/>
          <s v="40-49"/>
          <s v="50-59"/>
          <s v="60-69"/>
          <s v="70-79"/>
          <s v="80-89"/>
          <s v="90-100"/>
          <s v="&gt;100"/>
        </groupItems>
      </fieldGroup>
    </cacheField>
    <cacheField name="시도" numFmtId="0" sqlType="-9">
      <sharedItems count="2">
        <s v="서울"/>
        <s v="경기"/>
      </sharedItems>
    </cacheField>
    <cacheField name="요양개시일자" numFmtId="0" sqlType="11">
      <sharedItems containsSemiMixedTypes="0" containsNonDate="0" containsDate="1" containsString="0" minDate="2024-01-05T00:00:00" maxDate="2024-12-06T00:00:00" count="27">
        <d v="2024-01-19T00:00:00"/>
        <d v="2024-01-09T00:00:00"/>
        <d v="2024-02-05T00:00:00"/>
        <d v="2024-09-20T00:00:00"/>
        <d v="2024-10-25T00:00:00"/>
        <d v="2024-10-26T00:00:00"/>
        <d v="2024-01-07T00:00:00"/>
        <d v="2024-05-18T00:00:00"/>
        <d v="2024-01-05T00:00:00"/>
        <d v="2024-05-11T00:00:00"/>
        <d v="2024-11-20T00:00:00"/>
        <d v="2024-03-27T00:00:00"/>
        <d v="2024-03-20T00:00:00"/>
        <d v="2024-02-03T00:00:00"/>
        <d v="2024-10-12T00:00:00"/>
        <d v="2024-10-04T00:00:00"/>
        <d v="2024-03-05T00:00:00"/>
        <d v="2024-05-22T00:00:00"/>
        <d v="2024-04-24T00:00:00"/>
        <d v="2024-06-02T00:00:00"/>
        <d v="2024-05-02T00:00:00"/>
        <d v="2024-07-08T00:00:00"/>
        <d v="2024-12-05T00:00:00"/>
        <d v="2024-06-27T00:00:00"/>
        <d v="2024-02-23T00:00:00"/>
        <d v="2024-08-08T00:00:00"/>
        <d v="2024-08-25T00:00:00"/>
      </sharedItems>
    </cacheField>
    <cacheField name="성분코드" numFmtId="0" sqlType="-9">
      <sharedItems count="28">
        <s v="155638AOS"/>
        <s v="207631CTR"/>
        <s v="214144ATR"/>
        <s v="244677COS"/>
        <s v="246537BOS"/>
        <s v="281792BSY"/>
        <s v="343464CCH"/>
        <s v="402974ATB"/>
        <s v="445202BTB"/>
        <s v="479834BSY"/>
        <s v="512521ASY"/>
        <s v="543445BCH"/>
        <s v="548972ASY"/>
        <s v="569383ATB"/>
        <s v="582870COS"/>
        <s v="620597BCH"/>
        <s v="631644BOS"/>
        <s v="649236BOS"/>
        <s v="652155BCH"/>
        <s v="680668ACH"/>
        <s v="708898CTR"/>
        <s v="734029BTB"/>
        <s v="743202ACH"/>
        <s v="743874AOS"/>
        <s v="764116BTR"/>
        <s v="806414CCH"/>
        <s v="825634COS"/>
        <s v="925427CTR"/>
      </sharedItems>
    </cacheField>
    <cacheField name="성분정보" numFmtId="0" sqlType="-9">
      <sharedItems count="13">
        <s v="내복점안제"/>
        <s v="외용서방형정제"/>
        <s v="내복서방형정제"/>
        <s v="외용점안제"/>
        <s v="주세점안제"/>
        <s v="주세시럽제"/>
        <s v="외용경질캡슐제"/>
        <s v="내복정제"/>
        <s v="주세정제"/>
        <s v="내복시럽제"/>
        <s v="주세경질캡슐제"/>
        <s v="내복경질캡슐제"/>
        <s v="주세서방형정제"/>
      </sharedItems>
    </cacheField>
    <cacheField name="일회투약량" numFmtId="0" sqlType="8">
      <sharedItems containsSemiMixedTypes="0" containsString="0" containsNumber="1" minValue="0.2" maxValue="0.9" count="8">
        <n v="0.2"/>
        <n v="0.7"/>
        <n v="0.8"/>
        <n v="0.3"/>
        <n v="0.6"/>
        <n v="0.9"/>
        <n v="0.5"/>
        <n v="0.4"/>
      </sharedItems>
    </cacheField>
    <cacheField name="일일투약량" numFmtId="0" sqlType="8">
      <sharedItems containsSemiMixedTypes="0" containsString="0" containsNumber="1" minValue="0.2" maxValue="2.4000000000000004" count="17">
        <n v="0.60000000000000009"/>
        <n v="0.7"/>
        <n v="1.6"/>
        <n v="0.4"/>
        <n v="1.4"/>
        <n v="0.2"/>
        <n v="0.3"/>
        <n v="1.7999999999999998"/>
        <n v="0.89999999999999991"/>
        <n v="0.9"/>
        <n v="2.0999999999999996"/>
        <n v="1.8"/>
        <n v="0.6"/>
        <n v="1"/>
        <n v="1.2000000000000002"/>
        <n v="2.4000000000000004"/>
        <n v="1.5"/>
      </sharedItems>
    </cacheField>
    <cacheField name="총투여일수" numFmtId="0" sqlType="8">
      <sharedItems containsSemiMixedTypes="0" containsString="0" containsNumber="1" containsInteger="1" minValue="1" maxValue="5" count="5">
        <n v="3"/>
        <n v="5"/>
        <n v="2"/>
        <n v="4"/>
        <n v="1"/>
      </sharedItems>
    </cacheField>
    <cacheField name="단가" numFmtId="0" sqlType="8">
      <sharedItems containsSemiMixedTypes="0" containsString="0" containsNumber="1" containsInteger="1" minValue="3600" maxValue="9700" count="22">
        <n v="5600"/>
        <n v="9100"/>
        <n v="7900"/>
        <n v="9000"/>
        <n v="8500"/>
        <n v="7000"/>
        <n v="7800"/>
        <n v="4100"/>
        <n v="5800"/>
        <n v="5700"/>
        <n v="3600"/>
        <n v="8200"/>
        <n v="6300"/>
        <n v="6500"/>
        <n v="8900"/>
        <n v="4200"/>
        <n v="3700"/>
        <n v="4700"/>
        <n v="9700"/>
        <n v="5300"/>
        <n v="8700"/>
        <n v="77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  <x v="0"/>
    <x v="0"/>
    <x v="0"/>
    <x v="0"/>
    <x v="0"/>
  </r>
  <r>
    <x v="1"/>
    <x v="1"/>
    <x v="0"/>
    <x v="1"/>
    <x v="0"/>
    <x v="1"/>
    <x v="1"/>
    <x v="1"/>
    <x v="0"/>
    <x v="0"/>
    <x v="1"/>
    <x v="1"/>
  </r>
  <r>
    <x v="2"/>
    <x v="1"/>
    <x v="0"/>
    <x v="2"/>
    <x v="1"/>
    <x v="2"/>
    <x v="2"/>
    <x v="2"/>
    <x v="1"/>
    <x v="1"/>
    <x v="2"/>
    <x v="2"/>
  </r>
  <r>
    <x v="3"/>
    <x v="0"/>
    <x v="1"/>
    <x v="3"/>
    <x v="1"/>
    <x v="3"/>
    <x v="3"/>
    <x v="3"/>
    <x v="2"/>
    <x v="2"/>
    <x v="2"/>
    <x v="2"/>
  </r>
  <r>
    <x v="4"/>
    <x v="2"/>
    <x v="0"/>
    <x v="4"/>
    <x v="1"/>
    <x v="4"/>
    <x v="4"/>
    <x v="4"/>
    <x v="0"/>
    <x v="3"/>
    <x v="0"/>
    <x v="3"/>
  </r>
  <r>
    <x v="5"/>
    <x v="3"/>
    <x v="0"/>
    <x v="5"/>
    <x v="0"/>
    <x v="5"/>
    <x v="5"/>
    <x v="5"/>
    <x v="1"/>
    <x v="4"/>
    <x v="1"/>
    <x v="4"/>
  </r>
  <r>
    <x v="6"/>
    <x v="4"/>
    <x v="0"/>
    <x v="6"/>
    <x v="1"/>
    <x v="6"/>
    <x v="6"/>
    <x v="6"/>
    <x v="0"/>
    <x v="5"/>
    <x v="2"/>
    <x v="5"/>
  </r>
  <r>
    <x v="7"/>
    <x v="5"/>
    <x v="1"/>
    <x v="6"/>
    <x v="0"/>
    <x v="7"/>
    <x v="7"/>
    <x v="7"/>
    <x v="3"/>
    <x v="6"/>
    <x v="1"/>
    <x v="6"/>
  </r>
  <r>
    <x v="8"/>
    <x v="0"/>
    <x v="0"/>
    <x v="7"/>
    <x v="1"/>
    <x v="8"/>
    <x v="8"/>
    <x v="8"/>
    <x v="4"/>
    <x v="7"/>
    <x v="1"/>
    <x v="7"/>
  </r>
  <r>
    <x v="9"/>
    <x v="6"/>
    <x v="0"/>
    <x v="8"/>
    <x v="0"/>
    <x v="9"/>
    <x v="9"/>
    <x v="5"/>
    <x v="3"/>
    <x v="6"/>
    <x v="0"/>
    <x v="8"/>
  </r>
  <r>
    <x v="10"/>
    <x v="7"/>
    <x v="1"/>
    <x v="9"/>
    <x v="0"/>
    <x v="10"/>
    <x v="10"/>
    <x v="9"/>
    <x v="3"/>
    <x v="8"/>
    <x v="2"/>
    <x v="9"/>
  </r>
  <r>
    <x v="11"/>
    <x v="1"/>
    <x v="0"/>
    <x v="2"/>
    <x v="1"/>
    <x v="11"/>
    <x v="11"/>
    <x v="10"/>
    <x v="5"/>
    <x v="9"/>
    <x v="1"/>
    <x v="10"/>
  </r>
  <r>
    <x v="12"/>
    <x v="3"/>
    <x v="0"/>
    <x v="10"/>
    <x v="1"/>
    <x v="12"/>
    <x v="12"/>
    <x v="9"/>
    <x v="1"/>
    <x v="10"/>
    <x v="3"/>
    <x v="11"/>
  </r>
  <r>
    <x v="13"/>
    <x v="7"/>
    <x v="1"/>
    <x v="11"/>
    <x v="1"/>
    <x v="13"/>
    <x v="13"/>
    <x v="7"/>
    <x v="5"/>
    <x v="11"/>
    <x v="1"/>
    <x v="1"/>
  </r>
  <r>
    <x v="14"/>
    <x v="5"/>
    <x v="1"/>
    <x v="12"/>
    <x v="0"/>
    <x v="14"/>
    <x v="14"/>
    <x v="3"/>
    <x v="0"/>
    <x v="3"/>
    <x v="2"/>
    <x v="11"/>
  </r>
  <r>
    <x v="15"/>
    <x v="2"/>
    <x v="1"/>
    <x v="13"/>
    <x v="0"/>
    <x v="15"/>
    <x v="15"/>
    <x v="10"/>
    <x v="3"/>
    <x v="12"/>
    <x v="3"/>
    <x v="12"/>
  </r>
  <r>
    <x v="16"/>
    <x v="2"/>
    <x v="1"/>
    <x v="7"/>
    <x v="0"/>
    <x v="16"/>
    <x v="16"/>
    <x v="4"/>
    <x v="6"/>
    <x v="13"/>
    <x v="2"/>
    <x v="13"/>
  </r>
  <r>
    <x v="17"/>
    <x v="0"/>
    <x v="1"/>
    <x v="14"/>
    <x v="0"/>
    <x v="17"/>
    <x v="17"/>
    <x v="4"/>
    <x v="5"/>
    <x v="11"/>
    <x v="1"/>
    <x v="14"/>
  </r>
  <r>
    <x v="18"/>
    <x v="0"/>
    <x v="1"/>
    <x v="15"/>
    <x v="0"/>
    <x v="18"/>
    <x v="18"/>
    <x v="10"/>
    <x v="0"/>
    <x v="5"/>
    <x v="0"/>
    <x v="15"/>
  </r>
  <r>
    <x v="19"/>
    <x v="0"/>
    <x v="1"/>
    <x v="16"/>
    <x v="0"/>
    <x v="1"/>
    <x v="19"/>
    <x v="11"/>
    <x v="1"/>
    <x v="1"/>
    <x v="3"/>
    <x v="16"/>
  </r>
  <r>
    <x v="20"/>
    <x v="5"/>
    <x v="0"/>
    <x v="17"/>
    <x v="1"/>
    <x v="19"/>
    <x v="20"/>
    <x v="1"/>
    <x v="7"/>
    <x v="14"/>
    <x v="3"/>
    <x v="13"/>
  </r>
  <r>
    <x v="21"/>
    <x v="8"/>
    <x v="1"/>
    <x v="18"/>
    <x v="0"/>
    <x v="20"/>
    <x v="21"/>
    <x v="8"/>
    <x v="3"/>
    <x v="12"/>
    <x v="2"/>
    <x v="17"/>
  </r>
  <r>
    <x v="22"/>
    <x v="3"/>
    <x v="1"/>
    <x v="19"/>
    <x v="0"/>
    <x v="21"/>
    <x v="22"/>
    <x v="11"/>
    <x v="2"/>
    <x v="2"/>
    <x v="4"/>
    <x v="18"/>
  </r>
  <r>
    <x v="23"/>
    <x v="1"/>
    <x v="1"/>
    <x v="20"/>
    <x v="0"/>
    <x v="22"/>
    <x v="23"/>
    <x v="0"/>
    <x v="2"/>
    <x v="15"/>
    <x v="0"/>
    <x v="19"/>
  </r>
  <r>
    <x v="24"/>
    <x v="1"/>
    <x v="1"/>
    <x v="0"/>
    <x v="0"/>
    <x v="23"/>
    <x v="24"/>
    <x v="12"/>
    <x v="1"/>
    <x v="10"/>
    <x v="2"/>
    <x v="20"/>
  </r>
  <r>
    <x v="25"/>
    <x v="1"/>
    <x v="1"/>
    <x v="21"/>
    <x v="1"/>
    <x v="24"/>
    <x v="25"/>
    <x v="6"/>
    <x v="3"/>
    <x v="12"/>
    <x v="0"/>
    <x v="10"/>
  </r>
  <r>
    <x v="26"/>
    <x v="0"/>
    <x v="1"/>
    <x v="22"/>
    <x v="1"/>
    <x v="25"/>
    <x v="26"/>
    <x v="3"/>
    <x v="6"/>
    <x v="16"/>
    <x v="4"/>
    <x v="21"/>
  </r>
  <r>
    <x v="27"/>
    <x v="2"/>
    <x v="1"/>
    <x v="13"/>
    <x v="0"/>
    <x v="26"/>
    <x v="27"/>
    <x v="1"/>
    <x v="0"/>
    <x v="5"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4:D23" firstHeaderRow="0" firstDataRow="1" firstDataCol="2" rowPageCount="1" colPageCount="1"/>
  <pivotFields count="12">
    <pivotField compact="0" subtotalTop="0" showAll="0"/>
    <pivotField compact="0" subtotalTop="0" showAll="0"/>
    <pivotField axis="axisPage" compact="0" subtotalTop="0" showAll="0">
      <items count="3">
        <item x="1"/>
        <item x="0"/>
        <item t="default"/>
      </items>
    </pivotField>
    <pivotField axis="axisRow" compact="0" subtotalTop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경기 최소" axis="axisRow" compact="0" subtotalTop="0" showAll="0" maxSubtotal="1" minSubtotal="1">
      <items count="4">
        <item x="1"/>
        <item x="0"/>
        <item t="max"/>
        <item t="min"/>
      </items>
    </pivotField>
    <pivotField compact="0" subtotalTop="0" showAll="0"/>
    <pivotField compact="0" subtotalTop="0" showAll="0"/>
    <pivotField compact="0" subtotalTop="0" showAll="0"/>
    <pivotField dataField="1" compact="0" subtotalTop="0" showAll="0"/>
    <pivotField dataField="1" compact="0" subtotalTop="0" showAll="0"/>
    <pivotField compact="0" subtotalTop="0" showAll="0"/>
    <pivotField compact="0" subtotalTop="0" showAll="0"/>
  </pivotFields>
  <rowFields count="2">
    <field x="4"/>
    <field x="3"/>
  </rowFields>
  <rowItems count="19">
    <i>
      <x/>
    </i>
    <i r="1">
      <x v="1"/>
    </i>
    <i r="1">
      <x v="2"/>
    </i>
    <i r="1">
      <x v="3"/>
    </i>
    <i r="1">
      <x v="4"/>
    </i>
    <i r="1">
      <x v="6"/>
    </i>
    <i r="1">
      <x v="7"/>
    </i>
    <i t="max">
      <x/>
    </i>
    <i t="min">
      <x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t="max">
      <x v="1"/>
    </i>
    <i t="min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평균 : 일일투약량" fld="9" subtotal="average" baseField="3" baseItem="1" numFmtId="177"/>
    <dataField name="평균 : 일회투약량" fld="8" subtotal="average" baseField="3" baseItem="1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workbookViewId="0">
      <selection activeCell="L28" sqref="L28"/>
    </sheetView>
  </sheetViews>
  <sheetFormatPr defaultRowHeight="16.5"/>
  <cols>
    <col min="1" max="1" width="8.625" customWidth="1"/>
    <col min="2" max="2" width="7.875" customWidth="1"/>
    <col min="3" max="3" width="12.75" customWidth="1"/>
    <col min="4" max="4" width="13.75" customWidth="1"/>
    <col min="5" max="5" width="10.875" customWidth="1"/>
    <col min="6" max="6" width="8.5" customWidth="1"/>
    <col min="7" max="7" width="12.2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  <row r="31" spans="1:8">
      <c r="A31" s="30"/>
      <c r="B31" s="30"/>
      <c r="C31" s="30"/>
      <c r="D31" s="30"/>
      <c r="E31" s="30"/>
    </row>
    <row r="32" spans="1:8">
      <c r="A32" s="30" t="s">
        <v>271</v>
      </c>
      <c r="B32" s="30" t="s">
        <v>273</v>
      </c>
      <c r="C32" s="30" t="s">
        <v>272</v>
      </c>
      <c r="D32" s="30"/>
      <c r="E32" s="30"/>
    </row>
    <row r="33" spans="1:5">
      <c r="A33" s="30" t="b">
        <f>YEAR(G3)=2023</f>
        <v>0</v>
      </c>
      <c r="B33" s="30" t="b">
        <f>RIGHT(E3,2)="외과"</f>
        <v>1</v>
      </c>
      <c r="C33" s="30" t="s">
        <v>274</v>
      </c>
      <c r="D33" s="30"/>
      <c r="E33" s="30"/>
    </row>
    <row r="34" spans="1:5">
      <c r="A34" s="30" t="b">
        <f>YEAR(G3)=2023</f>
        <v>0</v>
      </c>
      <c r="B34" s="30" t="b">
        <f>RIGHT(E3,2)="외과"</f>
        <v>1</v>
      </c>
      <c r="C34" s="30" t="s">
        <v>275</v>
      </c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9" t="s">
        <v>145</v>
      </c>
      <c r="B37" s="9" t="s">
        <v>146</v>
      </c>
      <c r="C37" s="9" t="s">
        <v>147</v>
      </c>
      <c r="D37" s="9" t="s">
        <v>148</v>
      </c>
      <c r="E37" s="9" t="s">
        <v>150</v>
      </c>
    </row>
    <row r="38" spans="1:5">
      <c r="A38" s="10" t="s">
        <v>200</v>
      </c>
      <c r="B38" s="10" t="s">
        <v>201</v>
      </c>
      <c r="C38" s="11">
        <v>26819</v>
      </c>
      <c r="D38" s="10" t="s">
        <v>164</v>
      </c>
      <c r="E38" s="11">
        <v>44960</v>
      </c>
    </row>
    <row r="39" spans="1:5">
      <c r="A39" s="10" t="s">
        <v>216</v>
      </c>
      <c r="B39" s="10" t="s">
        <v>217</v>
      </c>
      <c r="C39" s="11">
        <v>38679</v>
      </c>
      <c r="D39" s="10" t="s">
        <v>184</v>
      </c>
      <c r="E39" s="11">
        <v>45005</v>
      </c>
    </row>
    <row r="40" spans="1:5">
      <c r="A40" s="10" t="s">
        <v>162</v>
      </c>
      <c r="B40" s="10" t="s">
        <v>163</v>
      </c>
      <c r="C40" s="11">
        <v>31386</v>
      </c>
      <c r="D40" s="10" t="s">
        <v>164</v>
      </c>
      <c r="E40" s="11">
        <v>45005</v>
      </c>
    </row>
    <row r="41" spans="1:5">
      <c r="A41" s="10" t="s">
        <v>172</v>
      </c>
      <c r="B41" s="10" t="s">
        <v>173</v>
      </c>
      <c r="C41" s="11">
        <v>27522</v>
      </c>
      <c r="D41" s="10" t="s">
        <v>174</v>
      </c>
      <c r="E41" s="11">
        <v>45028</v>
      </c>
    </row>
    <row r="42" spans="1:5">
      <c r="A42" s="10" t="s">
        <v>214</v>
      </c>
      <c r="B42" s="10" t="s">
        <v>215</v>
      </c>
      <c r="C42" s="11">
        <v>36388</v>
      </c>
      <c r="D42" s="10" t="s">
        <v>174</v>
      </c>
      <c r="E42" s="11">
        <v>44991</v>
      </c>
    </row>
  </sheetData>
  <sortState ref="A3:H30">
    <sortCondition ref="A3:A30"/>
  </sortState>
  <phoneticPr fontId="2" type="noConversion"/>
  <conditionalFormatting sqref="A3:H30">
    <cfRule type="expression" dxfId="0" priority="1">
      <formula>OR(AND(YEAR($C3)&gt;=2000,YEAR($C3)&lt;=2003),AND(HOUR($H3)&gt;=9,HOUR($H3)&lt;=12))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67"/>
  <sheetViews>
    <sheetView workbookViewId="0">
      <selection activeCell="Q21" sqref="Q21"/>
    </sheetView>
  </sheetViews>
  <sheetFormatPr defaultRowHeight="16.5"/>
  <cols>
    <col min="1" max="1" width="11.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75" style="19" customWidth="1"/>
    <col min="8" max="8" width="15.125" style="19" bestFit="1" customWidth="1"/>
    <col min="9" max="11" width="11" style="19" bestFit="1" customWidth="1"/>
    <col min="12" max="13" width="8.75" style="19" customWidth="1"/>
    <col min="14" max="16384" width="9" style="19"/>
  </cols>
  <sheetData>
    <row r="1" spans="1:13">
      <c r="A1" s="19" t="s">
        <v>0</v>
      </c>
    </row>
    <row r="2" spans="1:13">
      <c r="A2" s="20" t="s">
        <v>84</v>
      </c>
      <c r="B2" s="20" t="s">
        <v>85</v>
      </c>
      <c r="C2" s="20" t="s">
        <v>86</v>
      </c>
      <c r="D2" s="20" t="s">
        <v>87</v>
      </c>
      <c r="E2" s="14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20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ref="A3:M35">
    <sortCondition ref="G3:G35"/>
  </sortState>
  <phoneticPr fontId="2" type="noConversion"/>
  <pageMargins left="0.23622047244094491" right="0.23622047244094491" top="0.74803149606299213" bottom="0.74803149606299213" header="0.31496062992125984" footer="0.31496062992125984"/>
  <pageSetup paperSize="9" firstPageNumber="10" fitToWidth="2" orientation="portrait" cellComments="asDisplayed" useFirstPageNumber="1" verticalDpi="0" r:id="rId1"/>
  <headerFooter>
    <oddFooter>&amp;R&amp;P페이지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6"/>
  <sheetViews>
    <sheetView workbookViewId="0"/>
  </sheetViews>
  <sheetFormatPr defaultRowHeight="16.5"/>
  <cols>
    <col min="1" max="1" width="8.5" customWidth="1"/>
    <col min="2" max="2" width="14.25" customWidth="1"/>
    <col min="3" max="3" width="5.25" bestFit="1" customWidth="1"/>
    <col min="4" max="4" width="10.625" customWidth="1"/>
    <col min="5" max="5" width="5" customWidth="1"/>
    <col min="6" max="6" width="12.625" customWidth="1"/>
    <col min="7" max="7" width="11.25" customWidth="1"/>
    <col min="8" max="8" width="14.375" customWidth="1"/>
    <col min="9" max="10" width="10.625" customWidth="1"/>
    <col min="11" max="11" width="10.5" customWidth="1"/>
    <col min="12" max="12" width="5" customWidth="1"/>
    <col min="13" max="13" width="8.625" customWidth="1"/>
    <col min="14" max="14" width="1.75" customWidth="1"/>
    <col min="15" max="15" width="15.25" customWidth="1"/>
    <col min="16" max="16" width="9.2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34" t="s">
        <v>16</v>
      </c>
      <c r="P2" s="36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2">
        <v>6</v>
      </c>
      <c r="J3" s="22">
        <v>18</v>
      </c>
      <c r="K3" s="22">
        <v>5</v>
      </c>
      <c r="L3" s="23">
        <v>150</v>
      </c>
      <c r="M3" s="17"/>
      <c r="N3" s="21"/>
      <c r="O3" s="35"/>
      <c r="P3" s="36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2">
        <v>2</v>
      </c>
      <c r="J4" s="22">
        <v>2</v>
      </c>
      <c r="K4" s="22">
        <v>2</v>
      </c>
      <c r="L4" s="23">
        <v>170</v>
      </c>
      <c r="M4" s="17"/>
      <c r="N4" s="21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2">
        <v>7</v>
      </c>
      <c r="J5" s="22">
        <v>7</v>
      </c>
      <c r="K5" s="22">
        <v>4</v>
      </c>
      <c r="L5" s="23">
        <v>170</v>
      </c>
      <c r="M5" s="17"/>
      <c r="N5" s="21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2">
        <v>2</v>
      </c>
      <c r="J6" s="22">
        <v>6.0000000000000009</v>
      </c>
      <c r="K6" s="22">
        <v>5</v>
      </c>
      <c r="L6" s="23">
        <v>160</v>
      </c>
      <c r="M6" s="17"/>
      <c r="N6" s="21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2">
        <v>3</v>
      </c>
      <c r="J7" s="22">
        <v>3</v>
      </c>
      <c r="K7" s="22">
        <v>1</v>
      </c>
      <c r="L7" s="23">
        <v>210</v>
      </c>
      <c r="M7" s="17"/>
      <c r="N7" s="21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2">
        <v>2</v>
      </c>
      <c r="J8" s="22">
        <v>6.0000000000000009</v>
      </c>
      <c r="K8" s="22">
        <v>3</v>
      </c>
      <c r="L8" s="23">
        <v>190</v>
      </c>
      <c r="M8" s="17"/>
      <c r="N8" s="21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2">
        <v>9</v>
      </c>
      <c r="J9" s="22">
        <v>18</v>
      </c>
      <c r="K9" s="22">
        <v>5</v>
      </c>
      <c r="L9" s="23">
        <v>160</v>
      </c>
      <c r="M9" s="17"/>
      <c r="N9" s="21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2">
        <v>7</v>
      </c>
      <c r="J10" s="22">
        <v>7</v>
      </c>
      <c r="K10" s="22">
        <v>2</v>
      </c>
      <c r="L10" s="23">
        <v>140</v>
      </c>
      <c r="M10" s="17"/>
      <c r="N10" s="21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2">
        <v>3</v>
      </c>
      <c r="J11" s="22">
        <v>6</v>
      </c>
      <c r="K11" s="22">
        <v>3</v>
      </c>
      <c r="L11" s="23">
        <v>60</v>
      </c>
      <c r="M11" s="17"/>
      <c r="N11" s="21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2">
        <v>5</v>
      </c>
      <c r="J12" s="22">
        <v>10</v>
      </c>
      <c r="K12" s="22">
        <v>2</v>
      </c>
      <c r="L12" s="23">
        <v>120</v>
      </c>
      <c r="M12" s="17"/>
      <c r="N12" s="21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2">
        <v>7</v>
      </c>
      <c r="J13" s="22">
        <v>20.999999999999996</v>
      </c>
      <c r="K13" s="22">
        <v>4</v>
      </c>
      <c r="L13" s="23">
        <v>150</v>
      </c>
      <c r="M13" s="17"/>
      <c r="N13" s="21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2">
        <v>9</v>
      </c>
      <c r="J14" s="22">
        <v>9</v>
      </c>
      <c r="K14" s="22">
        <v>5</v>
      </c>
      <c r="L14" s="23">
        <v>120</v>
      </c>
      <c r="M14" s="17"/>
      <c r="N14" s="21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2">
        <v>2</v>
      </c>
      <c r="J15" s="22">
        <v>6.0000000000000009</v>
      </c>
      <c r="K15" s="22">
        <v>1</v>
      </c>
      <c r="L15" s="23">
        <v>130</v>
      </c>
      <c r="M15" s="17"/>
      <c r="N15" s="21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2">
        <v>2</v>
      </c>
      <c r="J16" s="22">
        <v>2</v>
      </c>
      <c r="K16" s="22">
        <v>3</v>
      </c>
      <c r="L16" s="23">
        <v>80</v>
      </c>
      <c r="M16" s="17"/>
      <c r="N16" s="21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2">
        <v>3</v>
      </c>
      <c r="J17" s="22">
        <v>6</v>
      </c>
      <c r="K17" s="22">
        <v>2</v>
      </c>
      <c r="L17" s="23">
        <v>80</v>
      </c>
      <c r="M17" s="17"/>
      <c r="N17" s="21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2">
        <v>2</v>
      </c>
      <c r="J18" s="22">
        <v>2</v>
      </c>
      <c r="K18" s="22">
        <v>3</v>
      </c>
      <c r="L18" s="23">
        <v>150</v>
      </c>
      <c r="M18" s="17"/>
      <c r="N18" s="21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2">
        <v>8</v>
      </c>
      <c r="J19" s="22">
        <v>8</v>
      </c>
      <c r="K19" s="22">
        <v>2</v>
      </c>
      <c r="L19" s="23">
        <v>80</v>
      </c>
      <c r="M19" s="17"/>
      <c r="N19" s="21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2">
        <v>3</v>
      </c>
      <c r="J20" s="22">
        <v>3</v>
      </c>
      <c r="K20" s="22">
        <v>3</v>
      </c>
      <c r="L20" s="23">
        <v>100</v>
      </c>
      <c r="M20" s="17"/>
      <c r="N20" s="21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2">
        <v>3</v>
      </c>
      <c r="J21" s="22">
        <v>3</v>
      </c>
      <c r="K21" s="22">
        <v>5</v>
      </c>
      <c r="L21" s="23">
        <v>140</v>
      </c>
      <c r="M21" s="17"/>
      <c r="N21" s="21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2">
        <v>9</v>
      </c>
      <c r="J22" s="22">
        <v>18</v>
      </c>
      <c r="K22" s="22">
        <v>5</v>
      </c>
      <c r="L22" s="23">
        <v>160</v>
      </c>
      <c r="M22" s="17"/>
      <c r="N22" s="21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2">
        <v>4</v>
      </c>
      <c r="J23" s="22">
        <v>12.000000000000002</v>
      </c>
      <c r="K23" s="22">
        <v>4</v>
      </c>
      <c r="L23" s="23">
        <v>120</v>
      </c>
      <c r="M23" s="17"/>
      <c r="N23" s="21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2">
        <v>7</v>
      </c>
      <c r="J24" s="22">
        <v>20.999999999999996</v>
      </c>
      <c r="K24" s="22">
        <v>2</v>
      </c>
      <c r="L24" s="23">
        <v>160</v>
      </c>
      <c r="M24" s="17"/>
      <c r="N24" s="21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2">
        <v>8</v>
      </c>
      <c r="J25" s="22">
        <v>16</v>
      </c>
      <c r="K25" s="22">
        <v>1</v>
      </c>
      <c r="L25" s="23">
        <v>170</v>
      </c>
      <c r="M25" s="17"/>
      <c r="N25" s="21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2">
        <v>5</v>
      </c>
      <c r="J26" s="22">
        <v>15</v>
      </c>
      <c r="K26" s="22">
        <v>1</v>
      </c>
      <c r="L26" s="23">
        <v>140</v>
      </c>
      <c r="M26" s="17"/>
      <c r="N26" s="21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2">
        <v>2</v>
      </c>
      <c r="J27" s="22">
        <v>2</v>
      </c>
      <c r="K27" s="22">
        <v>4</v>
      </c>
      <c r="L27" s="23">
        <v>130</v>
      </c>
      <c r="M27" s="17"/>
      <c r="N27" s="21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2">
        <v>3</v>
      </c>
      <c r="J28" s="22">
        <v>3</v>
      </c>
      <c r="K28" s="22">
        <v>1</v>
      </c>
      <c r="L28" s="23">
        <v>130</v>
      </c>
      <c r="M28" s="17"/>
      <c r="N28" s="21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2">
        <v>8</v>
      </c>
      <c r="J29" s="22">
        <v>16</v>
      </c>
      <c r="K29" s="22">
        <v>2</v>
      </c>
      <c r="L29" s="23">
        <v>140</v>
      </c>
      <c r="M29" s="17"/>
      <c r="N29" s="21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2">
        <v>3</v>
      </c>
      <c r="J30" s="22">
        <v>6</v>
      </c>
      <c r="K30" s="22">
        <v>4</v>
      </c>
      <c r="L30" s="23">
        <v>110</v>
      </c>
      <c r="M30" s="17"/>
      <c r="N30" s="21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2">
        <v>2</v>
      </c>
      <c r="J31" s="22">
        <v>4</v>
      </c>
      <c r="K31" s="22">
        <v>2</v>
      </c>
      <c r="L31" s="23">
        <v>150</v>
      </c>
      <c r="M31" s="17"/>
      <c r="N31" s="21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2">
        <v>2</v>
      </c>
      <c r="J32" s="22">
        <v>4</v>
      </c>
      <c r="K32" s="22">
        <v>3</v>
      </c>
      <c r="L32" s="23">
        <v>160</v>
      </c>
      <c r="M32" s="17"/>
      <c r="N32" s="21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2">
        <v>7</v>
      </c>
      <c r="J33" s="22">
        <v>14</v>
      </c>
      <c r="K33" s="22">
        <v>5</v>
      </c>
      <c r="L33" s="23">
        <v>150</v>
      </c>
      <c r="M33" s="17"/>
      <c r="N33" s="21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2">
        <v>3</v>
      </c>
      <c r="J34" s="22">
        <v>9</v>
      </c>
      <c r="K34" s="22">
        <v>2</v>
      </c>
      <c r="L34" s="23">
        <v>100</v>
      </c>
      <c r="M34" s="17"/>
      <c r="N34" s="21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2">
        <v>8</v>
      </c>
      <c r="J35" s="22">
        <v>24.000000000000004</v>
      </c>
      <c r="K35" s="22">
        <v>3</v>
      </c>
      <c r="L35" s="23">
        <v>100</v>
      </c>
      <c r="M35" s="17"/>
      <c r="N35" s="21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D23"/>
  <sheetViews>
    <sheetView tabSelected="1" workbookViewId="0">
      <selection activeCell="C2" sqref="C2"/>
    </sheetView>
  </sheetViews>
  <sheetFormatPr defaultRowHeight="16.5"/>
  <cols>
    <col min="1" max="1" width="7.5" customWidth="1"/>
    <col min="2" max="2" width="13.25" bestFit="1" customWidth="1"/>
    <col min="3" max="47" width="17.375" bestFit="1" customWidth="1"/>
    <col min="48" max="49" width="22.125" bestFit="1" customWidth="1"/>
  </cols>
  <sheetData>
    <row r="2" spans="1:4">
      <c r="A2" s="31" t="s">
        <v>86</v>
      </c>
      <c r="B2" t="s">
        <v>276</v>
      </c>
    </row>
    <row r="4" spans="1:4">
      <c r="A4" s="31" t="s">
        <v>291</v>
      </c>
      <c r="B4" s="31" t="s">
        <v>87</v>
      </c>
      <c r="C4" t="s">
        <v>278</v>
      </c>
      <c r="D4" t="s">
        <v>279</v>
      </c>
    </row>
    <row r="5" spans="1:4">
      <c r="A5" t="s">
        <v>46</v>
      </c>
      <c r="C5" s="32"/>
      <c r="D5" s="32"/>
    </row>
    <row r="6" spans="1:4">
      <c r="B6" t="s">
        <v>280</v>
      </c>
      <c r="C6" s="32">
        <v>1.3333333333333333</v>
      </c>
      <c r="D6" s="32">
        <v>0.46666666666666662</v>
      </c>
    </row>
    <row r="7" spans="1:4">
      <c r="B7" t="s">
        <v>281</v>
      </c>
      <c r="C7" s="32">
        <v>1.7999999999999998</v>
      </c>
      <c r="D7" s="32">
        <v>0.6</v>
      </c>
    </row>
    <row r="8" spans="1:4">
      <c r="B8" t="s">
        <v>282</v>
      </c>
      <c r="C8" s="32">
        <v>0.2</v>
      </c>
      <c r="D8" s="32">
        <v>0.2</v>
      </c>
    </row>
    <row r="9" spans="1:4">
      <c r="B9" t="s">
        <v>283</v>
      </c>
      <c r="C9" s="32">
        <v>0.95</v>
      </c>
      <c r="D9" s="32">
        <v>0.67499999999999993</v>
      </c>
    </row>
    <row r="10" spans="1:4">
      <c r="B10" t="s">
        <v>284</v>
      </c>
      <c r="C10" s="32">
        <v>1.8</v>
      </c>
      <c r="D10" s="32">
        <v>0.9</v>
      </c>
    </row>
    <row r="11" spans="1:4">
      <c r="B11" t="s">
        <v>285</v>
      </c>
      <c r="C11" s="32">
        <v>1.2000000000000002</v>
      </c>
      <c r="D11" s="32">
        <v>0.4</v>
      </c>
    </row>
    <row r="12" spans="1:4">
      <c r="A12" t="s">
        <v>287</v>
      </c>
      <c r="C12" s="32">
        <v>2.0999999999999996</v>
      </c>
      <c r="D12" s="32">
        <v>0.9</v>
      </c>
    </row>
    <row r="13" spans="1:4">
      <c r="A13" t="s">
        <v>288</v>
      </c>
      <c r="C13" s="32">
        <v>0.2</v>
      </c>
      <c r="D13" s="32">
        <v>0.2</v>
      </c>
    </row>
    <row r="14" spans="1:4">
      <c r="A14" t="s">
        <v>2</v>
      </c>
      <c r="C14" s="32"/>
      <c r="D14" s="32"/>
    </row>
    <row r="15" spans="1:4">
      <c r="B15" t="s">
        <v>281</v>
      </c>
      <c r="C15" s="32">
        <v>1</v>
      </c>
      <c r="D15" s="32">
        <v>0.5</v>
      </c>
    </row>
    <row r="16" spans="1:4">
      <c r="B16" t="s">
        <v>282</v>
      </c>
      <c r="C16" s="32">
        <v>0.375</v>
      </c>
      <c r="D16" s="32">
        <v>0.25</v>
      </c>
    </row>
    <row r="17" spans="1:4">
      <c r="B17" t="s">
        <v>283</v>
      </c>
      <c r="C17" s="32">
        <v>1.0499999999999998</v>
      </c>
      <c r="D17" s="32">
        <v>0.7</v>
      </c>
    </row>
    <row r="18" spans="1:4">
      <c r="B18" t="s">
        <v>286</v>
      </c>
      <c r="C18" s="32">
        <v>0.57500000000000007</v>
      </c>
      <c r="D18" s="32">
        <v>0.25</v>
      </c>
    </row>
    <row r="19" spans="1:4">
      <c r="B19" t="s">
        <v>284</v>
      </c>
      <c r="C19" s="32">
        <v>1.4</v>
      </c>
      <c r="D19" s="32">
        <v>0.55999999999999994</v>
      </c>
    </row>
    <row r="20" spans="1:4">
      <c r="B20" t="s">
        <v>285</v>
      </c>
      <c r="C20" s="32">
        <v>1.8</v>
      </c>
      <c r="D20" s="32">
        <v>0.9</v>
      </c>
    </row>
    <row r="21" spans="1:4">
      <c r="A21" t="s">
        <v>289</v>
      </c>
      <c r="C21" s="32">
        <v>2.4000000000000004</v>
      </c>
      <c r="D21" s="32">
        <v>0.9</v>
      </c>
    </row>
    <row r="22" spans="1:4">
      <c r="A22" t="s">
        <v>290</v>
      </c>
      <c r="C22" s="32">
        <v>0.2</v>
      </c>
      <c r="D22" s="32">
        <v>0.2</v>
      </c>
    </row>
    <row r="23" spans="1:4">
      <c r="A23" t="s">
        <v>277</v>
      </c>
      <c r="C23" s="32">
        <v>1.017857142857143</v>
      </c>
      <c r="D23" s="32">
        <v>0.49285714285714288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H30"/>
  <sheetViews>
    <sheetView workbookViewId="0">
      <selection activeCell="J41" sqref="J41"/>
    </sheetView>
  </sheetViews>
  <sheetFormatPr defaultRowHeight="16.5"/>
  <cols>
    <col min="1" max="1" width="8.75" customWidth="1"/>
    <col min="2" max="2" width="6.875" customWidth="1"/>
    <col min="3" max="3" width="11.125" bestFit="1" customWidth="1"/>
    <col min="4" max="4" width="5.5" bestFit="1" customWidth="1"/>
    <col min="5" max="5" width="10.5" customWidth="1"/>
    <col min="6" max="6" width="8.875" customWidth="1"/>
    <col min="7" max="7" width="10.625" customWidth="1"/>
    <col min="8" max="8" width="9.2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 hidden="1">
      <c r="A3" s="10" t="s">
        <v>180</v>
      </c>
      <c r="B3" s="10" t="s">
        <v>226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 hidden="1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 hidden="1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 hidden="1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 hidden="1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 hidden="1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 hidden="1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 hidden="1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 hidden="1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 hidden="1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 hidden="1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 hidden="1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 hidden="1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 hidden="1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 hidden="1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 hidden="1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 hidden="1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 hidden="1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 hidden="1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 hidden="1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 hidden="1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 hidden="1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 hidden="1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 hidden="1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 hidden="1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 hidden="1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autoFilter ref="A2:H30">
    <filterColumn colId="2">
      <customFilters>
        <customFilter operator="greaterThan" val="29221"/>
      </customFilters>
    </filterColumn>
    <filterColumn colId="4">
      <customFilters>
        <customFilter val="*내과"/>
      </customFilters>
    </filterColumn>
    <sortState ref="A3:H30">
      <sortCondition ref="A2"/>
    </sortState>
  </autoFilter>
  <sortState ref="A3:H23">
    <sortCondition ref="E4:E23"/>
  </sortState>
  <phoneticPr fontId="2" type="noConversion"/>
  <dataValidations count="1">
    <dataValidation type="custom" allowBlank="1" showInputMessage="1" showErrorMessage="1" errorTitle="입력 오류" error="다시 입력하세요!" promptTitle="입력제한" prompt="빈칸 입력금지" sqref="B3:B30">
      <formula1>IFERROR(FIND(" ",B1048552)=0,0)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2:K16"/>
  <sheetViews>
    <sheetView workbookViewId="0">
      <selection activeCell="J7" sqref="J7"/>
    </sheetView>
  </sheetViews>
  <sheetFormatPr defaultRowHeight="16.5"/>
  <cols>
    <col min="1" max="1" width="6.875" customWidth="1"/>
    <col min="2" max="2" width="8.125" customWidth="1"/>
    <col min="3" max="4" width="11.125" customWidth="1"/>
    <col min="5" max="5" width="11.875" customWidth="1"/>
    <col min="6" max="6" width="2.375" customWidth="1"/>
    <col min="7" max="7" width="11.1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4">
        <v>12000000</v>
      </c>
      <c r="D4" s="24">
        <v>15500000</v>
      </c>
      <c r="E4" s="28">
        <f t="shared" ref="E4:E13" si="0">D4/C4</f>
        <v>1.2916666666666667</v>
      </c>
    </row>
    <row r="5" spans="1:11">
      <c r="A5" s="1" t="s">
        <v>46</v>
      </c>
      <c r="B5" s="1" t="s">
        <v>239</v>
      </c>
      <c r="C5" s="24">
        <v>15000000</v>
      </c>
      <c r="D5" s="24">
        <v>5240000</v>
      </c>
      <c r="E5" s="28">
        <f t="shared" si="0"/>
        <v>0.34933333333333333</v>
      </c>
    </row>
    <row r="6" spans="1:11">
      <c r="A6" s="1" t="s">
        <v>240</v>
      </c>
      <c r="B6" s="1" t="s">
        <v>241</v>
      </c>
      <c r="C6" s="24">
        <v>10000000</v>
      </c>
      <c r="D6" s="24">
        <v>8800000</v>
      </c>
      <c r="E6" s="28">
        <f t="shared" si="0"/>
        <v>0.88</v>
      </c>
    </row>
    <row r="7" spans="1:11">
      <c r="A7" s="1" t="s">
        <v>242</v>
      </c>
      <c r="B7" s="1" t="s">
        <v>243</v>
      </c>
      <c r="C7" s="24">
        <v>12000000</v>
      </c>
      <c r="D7" s="24">
        <v>14420000</v>
      </c>
      <c r="E7" s="28">
        <f t="shared" si="0"/>
        <v>1.2016666666666667</v>
      </c>
    </row>
    <row r="8" spans="1:11">
      <c r="A8" s="1" t="s">
        <v>244</v>
      </c>
      <c r="B8" s="1" t="s">
        <v>245</v>
      </c>
      <c r="C8" s="24">
        <v>15000000</v>
      </c>
      <c r="D8" s="24">
        <v>9250000</v>
      </c>
      <c r="E8" s="28">
        <f t="shared" si="0"/>
        <v>0.6166666666666667</v>
      </c>
    </row>
    <row r="9" spans="1:11">
      <c r="A9" s="1" t="s">
        <v>246</v>
      </c>
      <c r="B9" s="1" t="s">
        <v>247</v>
      </c>
      <c r="C9" s="24">
        <v>12000000</v>
      </c>
      <c r="D9" s="24">
        <v>10800000.000000002</v>
      </c>
      <c r="E9" s="28">
        <f t="shared" si="0"/>
        <v>0.90000000000000013</v>
      </c>
    </row>
    <row r="10" spans="1:11">
      <c r="A10" s="1" t="s">
        <v>248</v>
      </c>
      <c r="B10" s="1" t="s">
        <v>249</v>
      </c>
      <c r="C10" s="24">
        <v>14000000</v>
      </c>
      <c r="D10" s="24">
        <v>12700000</v>
      </c>
      <c r="E10" s="28">
        <f t="shared" si="0"/>
        <v>0.90714285714285714</v>
      </c>
    </row>
    <row r="11" spans="1:11">
      <c r="A11" s="1" t="s">
        <v>250</v>
      </c>
      <c r="B11" s="1" t="s">
        <v>251</v>
      </c>
      <c r="C11" s="24">
        <v>13000000</v>
      </c>
      <c r="D11" s="24">
        <v>5540000</v>
      </c>
      <c r="E11" s="28">
        <f t="shared" si="0"/>
        <v>0.42615384615384616</v>
      </c>
    </row>
    <row r="12" spans="1:11">
      <c r="A12" s="1" t="s">
        <v>252</v>
      </c>
      <c r="B12" s="1" t="s">
        <v>253</v>
      </c>
      <c r="C12" s="24">
        <v>15000000</v>
      </c>
      <c r="D12" s="24">
        <v>12800000</v>
      </c>
      <c r="E12" s="28">
        <f t="shared" si="0"/>
        <v>0.85333333333333339</v>
      </c>
    </row>
    <row r="13" spans="1:11">
      <c r="A13" s="1" t="s">
        <v>254</v>
      </c>
      <c r="B13" s="1" t="s">
        <v>255</v>
      </c>
      <c r="C13" s="24">
        <v>12000000</v>
      </c>
      <c r="D13" s="24">
        <v>11500000</v>
      </c>
      <c r="E13" s="28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서식적용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서식해제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7"/>
  <sheetViews>
    <sheetView workbookViewId="0">
      <selection activeCell="M12" sqref="M12"/>
    </sheetView>
  </sheetViews>
  <sheetFormatPr defaultRowHeight="16.5"/>
  <cols>
    <col min="1" max="1" width="15.125" bestFit="1" customWidth="1"/>
    <col min="2" max="2" width="11" bestFit="1" customWidth="1"/>
    <col min="3" max="4" width="12.75" bestFit="1" customWidth="1"/>
    <col min="5" max="5" width="8.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20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2:G16"/>
  <sheetViews>
    <sheetView workbookViewId="0">
      <selection activeCell="J26" sqref="J26"/>
    </sheetView>
  </sheetViews>
  <sheetFormatPr defaultRowHeight="16.5"/>
  <cols>
    <col min="1" max="1" width="6.5" customWidth="1"/>
    <col min="2" max="2" width="13.375" customWidth="1"/>
    <col min="3" max="3" width="9" customWidth="1"/>
    <col min="4" max="4" width="11.25" customWidth="1"/>
    <col min="5" max="5" width="11.875" customWidth="1"/>
    <col min="6" max="6" width="2.375" customWidth="1"/>
    <col min="7" max="7" width="11" bestFit="1" customWidth="1"/>
  </cols>
  <sheetData>
    <row r="2" spans="1:7">
      <c r="A2" t="s">
        <v>0</v>
      </c>
      <c r="B2" s="33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5" t="s">
        <v>267</v>
      </c>
      <c r="B4" s="25" t="s">
        <v>263</v>
      </c>
      <c r="C4" s="25">
        <v>2</v>
      </c>
      <c r="D4" s="27">
        <v>250000</v>
      </c>
      <c r="E4" s="27" t="s">
        <v>268</v>
      </c>
      <c r="G4" s="1" t="s">
        <v>262</v>
      </c>
    </row>
    <row r="5" spans="1:7">
      <c r="A5" s="29"/>
      <c r="B5" s="29"/>
      <c r="C5" s="29"/>
      <c r="D5" s="27"/>
      <c r="E5" s="27"/>
      <c r="G5" s="1" t="s">
        <v>263</v>
      </c>
    </row>
    <row r="6" spans="1:7">
      <c r="A6" s="29"/>
      <c r="B6" s="29"/>
      <c r="C6" s="29"/>
      <c r="D6" s="27"/>
      <c r="E6" s="27"/>
      <c r="G6" s="1" t="s">
        <v>264</v>
      </c>
    </row>
    <row r="7" spans="1:7">
      <c r="A7" s="29"/>
      <c r="B7" s="29"/>
      <c r="C7" s="29"/>
      <c r="D7" s="27"/>
      <c r="E7" s="27"/>
      <c r="G7" s="1" t="s">
        <v>265</v>
      </c>
    </row>
    <row r="8" spans="1:7">
      <c r="A8" s="29"/>
      <c r="B8" s="29"/>
      <c r="C8" s="29"/>
      <c r="D8" s="27"/>
      <c r="E8" s="27"/>
      <c r="G8" s="1" t="s">
        <v>266</v>
      </c>
    </row>
    <row r="9" spans="1:7">
      <c r="A9" s="29"/>
      <c r="B9" s="29"/>
      <c r="C9" s="29"/>
      <c r="D9" s="27"/>
      <c r="E9" s="27"/>
    </row>
    <row r="10" spans="1:7">
      <c r="A10" s="29"/>
      <c r="B10" s="29"/>
      <c r="C10" s="29"/>
      <c r="D10" s="27"/>
      <c r="E10" s="27"/>
    </row>
    <row r="11" spans="1:7">
      <c r="A11" s="29"/>
      <c r="B11" s="29"/>
      <c r="C11" s="29"/>
      <c r="D11" s="27"/>
      <c r="E11" s="27"/>
    </row>
    <row r="12" spans="1:7">
      <c r="A12" s="29"/>
      <c r="B12" s="29"/>
      <c r="C12" s="29"/>
      <c r="D12" s="27"/>
      <c r="E12" s="27"/>
    </row>
    <row r="13" spans="1:7">
      <c r="A13" s="29"/>
      <c r="B13" s="29"/>
      <c r="C13" s="29"/>
      <c r="D13" s="27"/>
      <c r="E13" s="27"/>
    </row>
    <row r="14" spans="1:7">
      <c r="A14" s="29"/>
      <c r="B14" s="29"/>
      <c r="C14" s="29"/>
      <c r="D14" s="27"/>
      <c r="E14" s="27"/>
    </row>
    <row r="15" spans="1:7">
      <c r="A15" s="29"/>
      <c r="B15" s="29"/>
      <c r="C15" s="29"/>
      <c r="D15" s="27"/>
      <c r="E15" s="27"/>
    </row>
    <row r="16" spans="1:7">
      <c r="A16" s="26"/>
      <c r="B16" s="26"/>
      <c r="C16" s="26"/>
      <c r="D16" s="26"/>
      <c r="E16" s="26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733425</xdr:colOff>
                <xdr:row>0</xdr:row>
                <xdr:rowOff>47625</xdr:rowOff>
              </from>
              <to>
                <xdr:col>4</xdr:col>
                <xdr:colOff>857250</xdr:colOff>
                <xdr:row>1</xdr:row>
                <xdr:rowOff>123825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2024-06-03T12:11:51Z</cp:lastPrinted>
  <dcterms:created xsi:type="dcterms:W3CDTF">2023-05-30T06:41:20Z</dcterms:created>
  <dcterms:modified xsi:type="dcterms:W3CDTF">2024-08-16T10:42:20Z</dcterms:modified>
</cp:coreProperties>
</file>