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"/>
    </mc:Choice>
  </mc:AlternateContent>
  <xr:revisionPtr revIDLastSave="6" documentId="8_{CA2E3636-5493-4260-8BF3-4F1614FA44A5}" xr6:coauthVersionLast="47" xr6:coauthVersionMax="47" xr10:uidLastSave="{CB69ABA1-BF85-43EA-9FBC-F5222D849078}"/>
  <bookViews>
    <workbookView xWindow="-108" yWindow="-108" windowWidth="23256" windowHeight="12456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8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4" l="1"/>
  <c r="E10" i="4"/>
  <c r="E5" i="8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9" i="4"/>
  <c r="K10" i="4"/>
  <c r="K3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<sst xmlns="http://schemas.openxmlformats.org/spreadsheetml/2006/main" count="342" uniqueCount="251">
  <si>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</si>
  <si>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</si>
  <si>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</si>
  <si>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</si>
  <si>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</si>
  <si>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</si>
  <si>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</si>
  <si>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</si>
  <si>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</si>
  <si>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</si>
  <si>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</si>
  <si>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</si>
  <si>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</si>
  <si>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</si>
  <si>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</si>
  <si>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</si>
  <si>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</si>
  <si>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</si>
  <si>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</si>
  <si>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</si>
  <si>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</si>
  <si>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</si>
  <si>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</si>
  <si>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</si>
  <si>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</si>
  <si>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</si>
  <si>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</si>
  <si>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</si>
  <si>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</si>
  <si>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</si>
  <si>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</si>
  <si>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</si>
  <si>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</si>
  <si>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</si>
  <si>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</si>
  <si>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</si>
  <si>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</si>
  <si>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</si>
  <si>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</si>
  <si>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</si>
  <si>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</si>
  <si>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</si>
  <si>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</si>
  <si>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</si>
  <si>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</si>
  <si>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</si>
  <si>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</si>
  <si>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</si>
  <si>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</si>
  <si>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</si>
  <si>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</si>
  <si>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</si>
  <si>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</si>
  <si>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</si>
  <si>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</si>
  <si>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</si>
  <si>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</si>
  <si>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</si>
  <si>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</si>
  <si>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</si>
  <si>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</si>
  <si>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</si>
  <si>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</si>
  <si>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</si>
  <si>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</si>
  <si>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</si>
  <si>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</si>
  <si>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</si>
  <si>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</si>
  <si>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</si>
  <si>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</si>
  <si>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</si>
  <si>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</si>
  <si>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</si>
  <si>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</si>
  <si>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</si>
  <si>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</si>
  <si>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</si>
  <si>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</si>
  <si>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</si>
  <si>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</si>
  <si>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</si>
  <si>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</si>
  <si>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</si>
  <si>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</si>
  <si>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</si>
  <si>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</si>
  <si>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</si>
  <si>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</si>
  <si>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</si>
  <si>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</si>
  <si>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</si>
  <si>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</si>
  <si>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</si>
  <si>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</si>
  <si>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</si>
  <si>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</si>
  <si>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</si>
  <si>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</si>
  <si>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</si>
  <si>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</si>
  <si>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</si>
  <si>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</si>
  <si>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</si>
  <si>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</si>
  <si>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</si>
  <si>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</si>
  <si>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</si>
  <si>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</si>
  <si>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</si>
  <si>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</si>
  <si>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</si>
  <si>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</si>
  <si>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</si>
  <si>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</si>
  <si>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</si>
  <si>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</si>
  <si>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</si>
  <si>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</si>
  <si>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</si>
  <si>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</si>
  <si>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</si>
  <si>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</si>
  <si>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</si>
  <si>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</si>
  <si>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</si>
  <si>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</si>
  <si>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</si>
  <si>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</si>
  <si>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</si>
  <si>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</si>
  <si>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</si>
  <si>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</si>
  <si>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</si>
  <si>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</si>
  <si>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</si>
  <si>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</si>
  <si>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</si>
  <si>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</si>
  <si>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</si>
  <si>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</si>
  <si>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</si>
  <si>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</si>
  <si>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</si>
  <si>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</si>
  <si>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</si>
  <si>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</si>
  <si>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</si>
  <si>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</si>
  <si>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</si>
  <si>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</si>
  <si>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</si>
  <si>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</si>
  <si>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</si>
  <si>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</si>
  <si>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</si>
  <si>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</si>
  <si>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</si>
  <si>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</si>
  <si>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</si>
  <si>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</si>
  <si>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</si>
  <si>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</si>
  <si>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</si>
  <si>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</si>
  <si>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</si>
  <si>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</si>
  <si>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</si>
  <si>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</si>
  <si>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</si>
  <si>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</si>
  <si>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</si>
  <si>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</si>
  <si>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</si>
  <si>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</si>
  <si>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</si>
  <si>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</si>
  <si>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</si>
  <si>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</si>
  <si>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</si>
  <si>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</si>
  <si>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</si>
  <si>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</si>
  <si>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</si>
  <si>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</si>
  <si>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</si>
  <si>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</si>
  <si>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</si>
  <si>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</si>
  <si>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</si>
  <si>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</si>
  <si>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</si>
  <si>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</si>
  <si>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</si>
  <si>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</si>
  <si>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</si>
  <si>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</si>
  <si>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</si>
  <si>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</si>
  <si>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</si>
  <si>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</si>
  <si>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</si>
  <si>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</si>
  <si>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</si>
  <si>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</si>
  <si>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</si>
  <si>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</si>
  <si>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</si>
  <si>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</si>
  <si>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</si>
  <si>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</si>
  <si>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</si>
  <si>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</si>
  <si>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</si>
  <si>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</si>
  <si>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</si>
  <si>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</si>
  <si>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</si>
  <si>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</si>
  <si>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</si>
  <si>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</si>
  <si>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</si>
  <si>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</si>
  <si>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</si>
  <si>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</si>
  <si>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</si>
  <si>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</si>
  <si>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</si>
  <si>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</si>
  <si>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</si>
  <si>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</si>
  <si>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</si>
  <si>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</si>
  <si>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</si>
  <si>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</si>
  <si>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</si>
  <si>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</si>
  <si>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</si>
  <si>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</si>
  <si>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</si>
  <si>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</si>
  <si>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</si>
  <si>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진형주 날짜 2026-09-03</t>
  </si>
  <si>
    <t>환울인하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</si>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</sst>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#,##0.00&quot;원&quot;"/>
    <numFmt numFmtId="181" formatCode="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right" vertical="center"/>
    </xf>
    <xf numFmtId="181" fontId="0" fillId="0" borderId="0" xfId="0" applyNumberFormat="1">
      <alignment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995536"/>
        <c:axId val="1801505104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80150510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67995536"/>
        <c:crosses val="max"/>
        <c:crossBetween val="between"/>
      </c:valAx>
      <c:catAx>
        <c:axId val="1967995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150510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2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60960</xdr:colOff>
          <xdr:row>2</xdr:row>
          <xdr:rowOff>106680</xdr:rowOff>
        </xdr:from>
        <xdr:to>
          <xdr:col>7</xdr:col>
          <xdr:colOff>579120</xdr:colOff>
          <xdr:row>3</xdr:row>
          <xdr:rowOff>175260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99060</xdr:colOff>
      <xdr:row>5</xdr:row>
      <xdr:rowOff>68580</xdr:rowOff>
    </xdr:from>
    <xdr:to>
      <xdr:col>7</xdr:col>
      <xdr:colOff>586740</xdr:colOff>
      <xdr:row>6</xdr:row>
      <xdr:rowOff>175260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12B26699-920C-5D13-BE1F-20DFC242220C}"/>
            </a:ext>
          </a:extLst>
        </xdr:cNvPr>
        <xdr:cNvSpPr/>
      </xdr:nvSpPr>
      <xdr:spPr>
        <a:xfrm>
          <a:off x="4168140" y="1219200"/>
          <a:ext cx="1158240" cy="3276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68.83773796296" createdVersion="8" refreshedVersion="8" minRefreshableVersion="3" recordCount="13" xr:uid="{DCE5365F-38B4-4EA6-961D-D5219B0D1533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4C67C8-4E2C-4713-A17D-8ADF6972628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2" numFmtId="181"/>
    <dataField name="최대 : 할인금액" fld="5" subtotal="max" baseField="0" baseItem="2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F4" sqref="F4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4">
      <c r="A4" s="1" t="s">
        <v>213</v>
      </c>
      <c r="B4" s="1" t="s">
        <v>219</v>
      </c>
      <c r="C4" s="1" t="s">
        <v>225</v>
      </c>
      <c r="D4" s="1" t="s">
        <v>228</v>
      </c>
      <c r="E4" s="2">
        <v>168000</v>
      </c>
    </row>
    <row r="5" spans="1:5" x14ac:dyDescent="0.4">
      <c r="A5" s="1" t="s">
        <v>214</v>
      </c>
      <c r="B5" s="1" t="s">
        <v>220</v>
      </c>
      <c r="C5" s="1" t="s">
        <v>226</v>
      </c>
      <c r="D5" s="1" t="s">
        <v>229</v>
      </c>
      <c r="E5" s="2">
        <v>71000</v>
      </c>
    </row>
    <row r="6" spans="1:5" x14ac:dyDescent="0.4">
      <c r="A6" s="1" t="s">
        <v>215</v>
      </c>
      <c r="B6" s="1" t="s">
        <v>221</v>
      </c>
      <c r="C6" s="1" t="s">
        <v>227</v>
      </c>
      <c r="D6" s="1" t="s">
        <v>230</v>
      </c>
      <c r="E6" s="2">
        <v>16000</v>
      </c>
    </row>
    <row r="7" spans="1:5" x14ac:dyDescent="0.4">
      <c r="A7" s="1" t="s">
        <v>216</v>
      </c>
      <c r="B7" s="1" t="s">
        <v>222</v>
      </c>
      <c r="C7" s="1" t="s">
        <v>227</v>
      </c>
      <c r="D7" s="1" t="s">
        <v>231</v>
      </c>
      <c r="E7" s="2">
        <v>49000</v>
      </c>
    </row>
    <row r="8" spans="1:5" x14ac:dyDescent="0.4">
      <c r="A8" s="1" t="s">
        <v>217</v>
      </c>
      <c r="B8" s="1" t="s">
        <v>223</v>
      </c>
      <c r="C8" s="1" t="s">
        <v>225</v>
      </c>
      <c r="D8" s="1" t="s">
        <v>232</v>
      </c>
      <c r="E8" s="2">
        <v>125000</v>
      </c>
    </row>
    <row r="9" spans="1:5" x14ac:dyDescent="0.4">
      <c r="A9" s="1" t="s">
        <v>218</v>
      </c>
      <c r="B9" s="1" t="s">
        <v>224</v>
      </c>
      <c r="C9" s="1" t="s">
        <v>227</v>
      </c>
      <c r="D9" s="1" t="s">
        <v>233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I17" sqref="I17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47" t="s">
        <v>7</v>
      </c>
      <c r="B1" s="47"/>
      <c r="C1" s="47"/>
      <c r="D1" s="47"/>
      <c r="E1" s="47"/>
      <c r="F1" s="47"/>
      <c r="G1" s="47"/>
    </row>
    <row r="2" spans="1:7" ht="18.600000000000001" thickTop="1" thickBot="1" x14ac:dyDescent="0.45"/>
    <row r="3" spans="1:7" x14ac:dyDescent="0.4">
      <c r="A3" s="17" t="s">
        <v>2</v>
      </c>
      <c r="B3" s="18" t="s">
        <v>8</v>
      </c>
      <c r="C3" s="18" t="s">
        <v>5</v>
      </c>
      <c r="D3" s="18" t="s">
        <v>3</v>
      </c>
      <c r="E3" s="18" t="s">
        <v>4</v>
      </c>
      <c r="F3" s="18" t="s">
        <v>20</v>
      </c>
      <c r="G3" s="19" t="s">
        <v>6</v>
      </c>
    </row>
    <row r="4" spans="1:7" x14ac:dyDescent="0.4">
      <c r="A4" s="20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1">
        <v>5634.5164000000004</v>
      </c>
    </row>
    <row r="5" spans="1:7" x14ac:dyDescent="0.4">
      <c r="A5" s="20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1">
        <v>3254.4580999999998</v>
      </c>
    </row>
    <row r="6" spans="1:7" x14ac:dyDescent="0.4">
      <c r="A6" s="20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1">
        <v>6257.9633000000003</v>
      </c>
    </row>
    <row r="7" spans="1:7" x14ac:dyDescent="0.4">
      <c r="A7" s="20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1">
        <v>6542.8546999999999</v>
      </c>
    </row>
    <row r="8" spans="1:7" x14ac:dyDescent="0.4">
      <c r="A8" s="20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1">
        <v>3063.2651000000001</v>
      </c>
    </row>
    <row r="9" spans="1:7" x14ac:dyDescent="0.4">
      <c r="A9" s="20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1">
        <v>1807.9087999999999</v>
      </c>
    </row>
    <row r="10" spans="1:7" x14ac:dyDescent="0.4">
      <c r="A10" s="20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1">
        <v>2648.5214000000001</v>
      </c>
    </row>
    <row r="11" spans="1:7" x14ac:dyDescent="0.4">
      <c r="A11" s="20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1">
        <v>5771.6908000000003</v>
      </c>
    </row>
    <row r="12" spans="1:7" ht="18" thickBot="1" x14ac:dyDescent="0.4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25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D6" sqref="D6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48" t="s">
        <v>21</v>
      </c>
      <c r="B1" s="48"/>
      <c r="C1" s="48"/>
      <c r="D1" s="48"/>
      <c r="E1" s="48"/>
      <c r="F1" s="48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workbookViewId="0">
      <selection activeCell="K8" sqref="K8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49">
        <f>J3*(1-HLOOKUP(_xlfn.RANK.EQ(I3,$I$3:$I$10),$H$13:$K$14,2,TRUE))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49">
        <f t="shared" ref="K4:K10" si="0">J4*(1-HLOOKUP(_xlfn.RANK.EQ(I4,$I$3:$I$10),$H$13:$K$14,2,TRUE))</f>
        <v>719999.99999999988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49">
        <f t="shared" si="0"/>
        <v>1660000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49">
        <f t="shared" si="0"/>
        <v>0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49">
        <f t="shared" si="0"/>
        <v>4270000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49">
        <f>J8*(1-HLOOKUP(_xlfn.RANK.EQ(I8,$I$3:$I$10),$H$13:$K$14,2,TRUE))</f>
        <v>3750000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49">
        <f t="shared" si="0"/>
        <v>1468000</v>
      </c>
    </row>
    <row r="10" spans="1:11" x14ac:dyDescent="0.4">
      <c r="A10" s="3" t="s">
        <v>117</v>
      </c>
      <c r="B10" s="44" t="s">
        <v>116</v>
      </c>
      <c r="C10" s="45"/>
      <c r="D10" s="46"/>
      <c r="E10" s="3">
        <f>MATCH(A11,A3:A9)</f>
        <v>5</v>
      </c>
      <c r="G10" s="3">
        <v>23080774</v>
      </c>
      <c r="H10" s="3" t="s">
        <v>145</v>
      </c>
      <c r="I10" s="14">
        <v>4.26</v>
      </c>
      <c r="J10" s="11">
        <v>4590000</v>
      </c>
      <c r="K10" s="49">
        <f t="shared" si="0"/>
        <v>917999.99999999977</v>
      </c>
    </row>
    <row r="11" spans="1:11" x14ac:dyDescent="0.4">
      <c r="A11" s="3" t="s">
        <v>122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7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7" t="str">
        <f t="shared" ref="D19:D25" si="1">IF(B19&gt;=MEDIAN($B$18:$B$25),"주요수출국","")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7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7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7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7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7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7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44" t="s">
        <v>177</v>
      </c>
      <c r="B36" s="45"/>
      <c r="C36" s="45"/>
      <c r="D36" s="45"/>
      <c r="E36" s="46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6" workbookViewId="0">
      <selection activeCell="F31" sqref="F31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7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48" t="s">
        <v>45</v>
      </c>
      <c r="B1" s="48"/>
      <c r="C1" s="48"/>
      <c r="D1" s="48"/>
      <c r="E1" s="48"/>
      <c r="F1" s="48"/>
      <c r="G1" s="48"/>
      <c r="H1" s="48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26" t="s">
        <v>236</v>
      </c>
    </row>
    <row r="21" spans="1:4" x14ac:dyDescent="0.4">
      <c r="A21" s="26" t="s">
        <v>235</v>
      </c>
      <c r="B21" t="s">
        <v>58</v>
      </c>
      <c r="C21" t="s">
        <v>55</v>
      </c>
      <c r="D21" t="s">
        <v>60</v>
      </c>
    </row>
    <row r="22" spans="1:4" x14ac:dyDescent="0.4">
      <c r="A22" s="27" t="s">
        <v>54</v>
      </c>
      <c r="B22" s="50"/>
      <c r="C22" s="50"/>
      <c r="D22" s="50"/>
    </row>
    <row r="23" spans="1:4" x14ac:dyDescent="0.4">
      <c r="A23" s="29" t="s">
        <v>237</v>
      </c>
      <c r="B23" s="50"/>
      <c r="C23" s="50">
        <v>20215</v>
      </c>
      <c r="D23" s="50">
        <v>7970</v>
      </c>
    </row>
    <row r="24" spans="1:4" x14ac:dyDescent="0.4">
      <c r="A24" s="29" t="s">
        <v>238</v>
      </c>
      <c r="B24" s="50"/>
      <c r="C24" s="50">
        <v>3000</v>
      </c>
      <c r="D24" s="50">
        <v>2000</v>
      </c>
    </row>
    <row r="25" spans="1:4" x14ac:dyDescent="0.4">
      <c r="A25" s="27" t="s">
        <v>59</v>
      </c>
      <c r="B25" s="50"/>
      <c r="C25" s="50"/>
      <c r="D25" s="50"/>
    </row>
    <row r="26" spans="1:4" x14ac:dyDescent="0.4">
      <c r="A26" s="29" t="s">
        <v>237</v>
      </c>
      <c r="B26" s="50">
        <v>39515</v>
      </c>
      <c r="C26" s="50">
        <v>480</v>
      </c>
      <c r="D26" s="50"/>
    </row>
    <row r="27" spans="1:4" x14ac:dyDescent="0.4">
      <c r="A27" s="29" t="s">
        <v>238</v>
      </c>
      <c r="B27" s="50">
        <v>4000</v>
      </c>
      <c r="C27" s="50">
        <v>4000</v>
      </c>
      <c r="D27" s="50"/>
    </row>
    <row r="28" spans="1:4" x14ac:dyDescent="0.4">
      <c r="A28" s="27" t="s">
        <v>56</v>
      </c>
      <c r="B28" s="50"/>
      <c r="C28" s="50"/>
      <c r="D28" s="50"/>
    </row>
    <row r="29" spans="1:4" x14ac:dyDescent="0.4">
      <c r="A29" s="29" t="s">
        <v>237</v>
      </c>
      <c r="B29" s="50">
        <v>39920</v>
      </c>
      <c r="C29" s="50"/>
      <c r="D29" s="50">
        <v>45185</v>
      </c>
    </row>
    <row r="30" spans="1:4" x14ac:dyDescent="0.4">
      <c r="A30" s="29" t="s">
        <v>238</v>
      </c>
      <c r="B30" s="50">
        <v>3000</v>
      </c>
      <c r="C30" s="50"/>
      <c r="D30" s="50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39EA-F159-4AC4-8D1B-9B421A8944E1}">
  <sheetPr>
    <outlinePr summaryBelow="0"/>
  </sheetPr>
  <dimension ref="B1:F11"/>
  <sheetViews>
    <sheetView showGridLines="0" tabSelected="1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2" t="s">
        <v>244</v>
      </c>
      <c r="C2" s="33"/>
      <c r="D2" s="39"/>
      <c r="E2" s="39"/>
      <c r="F2" s="39"/>
    </row>
    <row r="3" spans="2:6" collapsed="1" x14ac:dyDescent="0.4">
      <c r="B3" s="31"/>
      <c r="C3" s="31"/>
      <c r="D3" s="40" t="s">
        <v>246</v>
      </c>
      <c r="E3" s="40" t="s">
        <v>241</v>
      </c>
      <c r="F3" s="40" t="s">
        <v>243</v>
      </c>
    </row>
    <row r="4" spans="2:6" ht="46.8" hidden="1" outlineLevel="1" x14ac:dyDescent="0.4">
      <c r="B4" s="35"/>
      <c r="C4" s="35"/>
      <c r="E4" s="42" t="s">
        <v>242</v>
      </c>
      <c r="F4" s="42" t="s">
        <v>242</v>
      </c>
    </row>
    <row r="5" spans="2:6" x14ac:dyDescent="0.4">
      <c r="B5" s="36" t="s">
        <v>245</v>
      </c>
      <c r="C5" s="37"/>
      <c r="D5" s="34"/>
      <c r="E5" s="34"/>
      <c r="F5" s="34"/>
    </row>
    <row r="6" spans="2:6" outlineLevel="1" x14ac:dyDescent="0.4">
      <c r="B6" s="35"/>
      <c r="C6" s="35" t="s">
        <v>239</v>
      </c>
      <c r="D6" s="28">
        <v>1200</v>
      </c>
      <c r="E6" s="41">
        <v>1250</v>
      </c>
      <c r="F6" s="41">
        <v>1150</v>
      </c>
    </row>
    <row r="7" spans="2:6" x14ac:dyDescent="0.4">
      <c r="B7" s="36" t="s">
        <v>247</v>
      </c>
      <c r="C7" s="37"/>
      <c r="D7" s="34"/>
      <c r="E7" s="34"/>
      <c r="F7" s="34"/>
    </row>
    <row r="8" spans="2:6" ht="18" outlineLevel="1" thickBot="1" x14ac:dyDescent="0.45">
      <c r="B8" s="38"/>
      <c r="C8" s="38" t="s">
        <v>240</v>
      </c>
      <c r="D8" s="30">
        <v>69324000</v>
      </c>
      <c r="E8" s="30">
        <v>72212500</v>
      </c>
      <c r="F8" s="30">
        <v>66435500</v>
      </c>
    </row>
    <row r="9" spans="2:6" x14ac:dyDescent="0.4">
      <c r="B9" t="s">
        <v>248</v>
      </c>
    </row>
    <row r="10" spans="2:6" x14ac:dyDescent="0.4">
      <c r="B10" t="s">
        <v>249</v>
      </c>
    </row>
    <row r="11" spans="2:6" x14ac:dyDescent="0.4">
      <c r="B11" t="s">
        <v>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48" t="s">
        <v>87</v>
      </c>
      <c r="B1" s="48"/>
      <c r="C1" s="48"/>
      <c r="D1" s="48"/>
      <c r="E1" s="48"/>
      <c r="F1" s="48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진형주" comment="만든 사람 진형주 날짜 2026-09-03">
      <inputCells r="F3" val="1250" numFmtId="41"/>
    </scenario>
    <scenario name="환울인하" locked="1" count="1" user="진형주" comment="만든 사람 진형주 날짜 2026-09-03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I6" sqref="I6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48" t="s">
        <v>108</v>
      </c>
      <c r="B1" s="48"/>
      <c r="C1" s="48"/>
      <c r="D1" s="48"/>
      <c r="E1" s="48"/>
    </row>
    <row r="3" spans="1:5" x14ac:dyDescent="0.4">
      <c r="A3" s="43" t="s">
        <v>91</v>
      </c>
      <c r="B3" s="43" t="s">
        <v>112</v>
      </c>
      <c r="C3" s="43" t="s">
        <v>109</v>
      </c>
      <c r="D3" s="43" t="s">
        <v>110</v>
      </c>
      <c r="E3" s="43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60960</xdr:colOff>
                    <xdr:row>2</xdr:row>
                    <xdr:rowOff>106680</xdr:rowOff>
                  </from>
                  <to>
                    <xdr:col>7</xdr:col>
                    <xdr:colOff>579120</xdr:colOff>
                    <xdr:row>3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7" workbookViewId="0">
      <selection activeCell="G9" sqref="G9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형주 진</cp:lastModifiedBy>
  <dcterms:created xsi:type="dcterms:W3CDTF">2025-02-05T04:40:07Z</dcterms:created>
  <dcterms:modified xsi:type="dcterms:W3CDTF">2026-09-03T11:24:57Z</dcterms:modified>
</cp:coreProperties>
</file>