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A61C9D34-20BD-48F8-AFC7-DA30A88F8D06}" xr6:coauthVersionLast="47" xr6:coauthVersionMax="47" xr10:uidLastSave="{00000000-0000-0000-0000-000000000000}"/>
  <bookViews>
    <workbookView xWindow="-98" yWindow="-98" windowWidth="19396" windowHeight="11475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4" l="1" a="1"/>
  <c r="D17" i="4" s="1"/>
  <c r="D18" i="4" a="1"/>
  <c r="D18" i="4" s="1"/>
  <c r="D19" i="4" a="1"/>
  <c r="D19" i="4" s="1"/>
  <c r="D20" i="4" a="1"/>
  <c r="D20" i="4" s="1"/>
  <c r="D21" i="4" a="1"/>
  <c r="D21" i="4" s="1"/>
  <c r="D22" i="4" a="1"/>
  <c r="D22" i="4" s="1"/>
  <c r="D23" i="4" a="1"/>
  <c r="D23" i="4" s="1"/>
  <c r="D16" i="4" a="1"/>
  <c r="D16" i="4" s="1"/>
  <c r="D36" i="4"/>
  <c r="C36" i="4"/>
  <c r="G27" i="4"/>
  <c r="I4" i="4"/>
  <c r="I5" i="4"/>
  <c r="I6" i="4"/>
  <c r="I7" i="4"/>
  <c r="I8" i="4"/>
  <c r="I9" i="4"/>
  <c r="I10" i="4"/>
  <c r="I11" i="4"/>
  <c r="I12" i="4"/>
  <c r="I3" i="4"/>
  <c r="D4" i="4"/>
  <c r="D5" i="4"/>
  <c r="D6" i="4"/>
  <c r="D7" i="4"/>
  <c r="D8" i="4"/>
  <c r="D9" i="4"/>
  <c r="D10" i="4"/>
  <c r="D11" i="4"/>
  <c r="D12" i="4"/>
  <c r="D3" i="4"/>
  <c r="A15" i="3"/>
  <c r="D8" i="6"/>
  <c r="D7" i="6"/>
  <c r="D6" i="6"/>
  <c r="D5" i="6"/>
  <c r="D4" i="6"/>
  <c r="G3" i="6" s="1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<sst xmlns="http://schemas.openxmlformats.org/spreadsheetml/2006/main" count="250" uniqueCount="200">
  <si>
    <t>성명</t>
  </si>
  <si>
    <t>1월 컴퓨터(PC) 판매 현황</t>
    <phoneticPr fontId="1" type="noConversion"/>
  </si>
  <si>
    <t>[표1]</t>
  </si>
  <si>
    <t>경매 현황</t>
  </si>
  <si>
    <t>품목</t>
  </si>
  <si>
    <t>입찰가</t>
  </si>
  <si>
    <t>낙찰가</t>
  </si>
  <si>
    <t>비고</t>
  </si>
  <si>
    <t>공책A</t>
  </si>
  <si>
    <t>연필A</t>
  </si>
  <si>
    <t>게임A</t>
  </si>
  <si>
    <t>연필B</t>
  </si>
  <si>
    <t>게임B</t>
  </si>
  <si>
    <t>게임C</t>
  </si>
  <si>
    <t>연필C</t>
  </si>
  <si>
    <t>공책B</t>
  </si>
  <si>
    <t>공책C</t>
  </si>
  <si>
    <t>연필D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</si>
  <si>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</si>
  <si>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</si>
  <si>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</si>
  <si>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</si>
  <si>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</si>
  <si>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</si>
  <si>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</si>
  <si>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</si>
  <si>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</si>
  <si>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</si>
  <si>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</si>
  <si>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</si>
  <si>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</si>
  <si>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</si>
  <si>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</si>
  <si>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</si>
  <si>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</si>
  <si>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</si>
  <si>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</si>
  <si>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</si>
  <si>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</si>
  <si>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</si>
  <si>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</si>
  <si>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</si>
  <si>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</si>
  <si>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</si>
  <si>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</si>
  <si>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</si>
  <si>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70점대</t>
    <phoneticPr fontId="1" type="noConversion"/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</si>
  <si>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</si>
  <si>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</si>
  <si>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</si>
  <si>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</si>
  <si>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</si>
  <si>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</si>
  <si>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</si>
  <si>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</si>
  <si>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</si>
  <si>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</si>
  <si>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</si>
  <si>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</si>
  <si>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</si>
  <si>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</si>
  <si>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</si>
  <si>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</si>
  <si>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</si>
  <si>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</si>
  <si>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</si>
  <si>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</si>
  <si>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</si>
  <si>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</si>
  <si>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</si>
  <si>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</si>
  <si>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</si>
  <si>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연도별 농가인구 변동현황</t>
    <phoneticPr fontId="1" type="noConversion"/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</si>
  <si>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</si>
  <si>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</si>
  <si>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</si>
  <si>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</si>
  <si>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</si>
  <si>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</si>
  <si>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</si>
  <si>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</si>
  <si>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</si>
  <si>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</si>
  <si>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</si>
  <si>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</si>
  <si>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</si>
  <si>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</si>
  <si>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</si>
  <si>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</si>
  <si>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</si>
  <si>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</si>
  <si>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</si>
  <si>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</si>
  <si>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</si>
  <si>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</si>
  <si>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</si>
  <si>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</si>
  <si>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</si>
  <si>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</si>
  <si>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</si>
  <si>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</si>
  <si>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</si>
  <si>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</si>
  <si>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</si>
  <si>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</si>
  <si>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</si>
  <si>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</si>
  <si>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</si>
  <si>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</si>
  <si>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</si>
  <si>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</si>
  <si>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</si>
  <si>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</si>
  <si>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</si>
  <si>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</si>
  <si>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</si>
  <si>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</si>
  <si>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</si>
  <si>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</si>
  <si>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</si>
  <si>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</si>
  <si>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</si>
  <si>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</si>
  <si>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</si>
  <si>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</si>
  <si>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</si>
  <si>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</si>
  <si>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</si>
  <si>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</si>
  <si>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</si>
  <si>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</si>
  <si>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</si>
  <si>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</si>
  <si>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</si>
  <si>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</si>
  <si>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</si>
  <si>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</si>
  <si>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</si>
  <si>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</si>
  <si>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</si>
  <si>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</si>
  <si>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</si>
  <si>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</si>
  <si>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</si>
  <si>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</si>
  <si>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</si>
  <si>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</si>
  <si>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</si>
  <si>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</si>
  <si>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</si>
  <si>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</si>
  <si>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</si>
  <si>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</si>
  <si>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</si>
  <si>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</si>
  <si>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</si>
  <si>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</si>
  <si>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</si>
  <si>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</si>
  <si>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</si>
  <si>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</si>
  <si>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</si>
  <si>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</si>
  <si>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</si>
  <si>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</si>
  <si>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</si>
  <si>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</si>
  <si>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</si>
  <si>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</si>
  <si>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</si>
  <si>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</si>
  <si>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</si>
  <si>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</si>
  <si>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</si>
  <si>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</si>
  <si>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</si>
  <si>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</si>
  <si>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</si>
  <si>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</si>
  <si>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</si>
  <si>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</si>
  <si>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</si>
  <si>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</si>
  <si>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</si>
  <si>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</si>
  <si>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</si>
  <si>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</si>
  <si>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</si>
  <si>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</si>
  <si>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</si>
  <si>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</si>
  <si>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</si>
  <si>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</si>
  <si>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</si>
  <si>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</si>
  <si>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</si>
  <si>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</si>
  <si>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매입량</t>
    <phoneticPr fontId="1" type="noConversion"/>
  </si>
  <si>
    <t>&gt;=1300</t>
    <phoneticPr fontId="1" type="noConversion"/>
  </si>
  <si>
    <t>함수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</si>
</sst>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0" xfId="1" applyFont="1">
      <alignment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layout>
        <c:manualLayout>
          <c:xMode val="edge"/>
          <c:yMode val="edge"/>
          <c:x val="0.41115735533058367"/>
          <c:y val="1.9753083347435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A3B-BC55-E6EBAFE8B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200025</xdr:rowOff>
    </xdr:from>
    <xdr:to>
      <xdr:col>7</xdr:col>
      <xdr:colOff>0</xdr:colOff>
      <xdr:row>28</xdr:row>
      <xdr:rowOff>200026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6.899999999999999" x14ac:dyDescent="0.6"/>
  <sheetData>
    <row r="1" spans="1:6" x14ac:dyDescent="0.6">
      <c r="A1" t="s">
        <v>1</v>
      </c>
    </row>
    <row r="3" spans="1:6" x14ac:dyDescent="0.6">
      <c r="A3" s="1"/>
      <c r="B3" s="1"/>
      <c r="C3" s="1"/>
      <c r="D3" s="1"/>
      <c r="E3" s="1"/>
      <c r="F3" s="1"/>
    </row>
    <row r="4" spans="1:6" x14ac:dyDescent="0.6">
      <c r="A4" s="1"/>
      <c r="B4" s="1"/>
      <c r="C4" s="1"/>
      <c r="D4" s="2"/>
      <c r="E4" s="2"/>
      <c r="F4" s="2"/>
    </row>
    <row r="5" spans="1:6" x14ac:dyDescent="0.6">
      <c r="A5" s="1"/>
      <c r="B5" s="1"/>
      <c r="C5" s="1"/>
      <c r="D5" s="2"/>
      <c r="E5" s="2"/>
      <c r="F5" s="2"/>
    </row>
    <row r="6" spans="1:6" x14ac:dyDescent="0.6">
      <c r="A6" s="1"/>
      <c r="B6" s="1"/>
      <c r="C6" s="1"/>
      <c r="D6" s="2"/>
      <c r="E6" s="2"/>
      <c r="F6" s="2"/>
    </row>
    <row r="7" spans="1:6" x14ac:dyDescent="0.6">
      <c r="A7" s="1"/>
      <c r="B7" s="1"/>
      <c r="C7" s="1"/>
      <c r="D7" s="2"/>
      <c r="E7" s="2"/>
      <c r="F7" s="2"/>
    </row>
    <row r="8" spans="1:6" x14ac:dyDescent="0.6">
      <c r="A8" s="1"/>
      <c r="B8" s="1"/>
      <c r="C8" s="1"/>
      <c r="D8" s="2"/>
      <c r="E8" s="2"/>
      <c r="F8" s="2"/>
    </row>
    <row r="9" spans="1:6" x14ac:dyDescent="0.6">
      <c r="A9" s="1"/>
      <c r="B9" s="1"/>
      <c r="C9" s="1"/>
      <c r="D9" s="2"/>
      <c r="E9" s="2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/>
  </sheetViews>
  <sheetFormatPr defaultRowHeight="16.899999999999999" x14ac:dyDescent="0.6"/>
  <cols>
    <col min="2" max="2" width="12" bestFit="1" customWidth="1"/>
    <col min="4" max="5" width="9.3125" bestFit="1" customWidth="1"/>
    <col min="6" max="6" width="16.4375" bestFit="1" customWidth="1"/>
  </cols>
  <sheetData>
    <row r="1" spans="1:6" x14ac:dyDescent="0.6">
      <c r="A1" t="s">
        <v>72</v>
      </c>
    </row>
    <row r="3" spans="1:6" x14ac:dyDescent="0.6">
      <c r="A3" s="4" t="s">
        <v>73</v>
      </c>
      <c r="B3" s="4" t="s">
        <v>74</v>
      </c>
      <c r="C3" s="4" t="s">
        <v>75</v>
      </c>
      <c r="F3" s="4" t="s">
        <v>76</v>
      </c>
    </row>
    <row r="4" spans="1:6" x14ac:dyDescent="0.6">
      <c r="C4" s="1" t="s">
        <v>77</v>
      </c>
      <c r="D4" s="1" t="s">
        <v>78</v>
      </c>
      <c r="E4" s="1" t="s">
        <v>79</v>
      </c>
    </row>
    <row r="5" spans="1:6" x14ac:dyDescent="0.6">
      <c r="A5" s="1">
        <v>2014</v>
      </c>
      <c r="B5" s="9">
        <v>43268</v>
      </c>
      <c r="C5" s="9">
        <v>6068</v>
      </c>
      <c r="D5" s="1">
        <v>14.2</v>
      </c>
      <c r="E5" s="1">
        <v>-8.9</v>
      </c>
      <c r="F5" s="1">
        <v>3.56</v>
      </c>
    </row>
    <row r="6" spans="1:6" x14ac:dyDescent="0.6">
      <c r="A6" s="1">
        <v>2015</v>
      </c>
      <c r="B6" s="9">
        <v>43663</v>
      </c>
      <c r="C6" s="9">
        <v>5707</v>
      </c>
      <c r="D6" s="1">
        <v>13.1</v>
      </c>
      <c r="E6" s="1">
        <v>-5.9</v>
      </c>
      <c r="F6" s="1">
        <v>3.48</v>
      </c>
    </row>
    <row r="7" spans="1:6" x14ac:dyDescent="0.6">
      <c r="A7" s="1">
        <v>2016</v>
      </c>
      <c r="B7" s="9">
        <v>44056</v>
      </c>
      <c r="C7" s="9">
        <v>5407</v>
      </c>
      <c r="D7" s="1">
        <v>12.3</v>
      </c>
      <c r="E7" s="1">
        <v>-5.3</v>
      </c>
      <c r="F7" s="1">
        <v>3.41</v>
      </c>
    </row>
    <row r="8" spans="1:6" x14ac:dyDescent="0.6">
      <c r="A8" s="1">
        <v>2017</v>
      </c>
      <c r="B8" s="9">
        <v>44453</v>
      </c>
      <c r="C8" s="9">
        <v>5167</v>
      </c>
      <c r="D8" s="1">
        <v>11.6</v>
      </c>
      <c r="E8" s="1">
        <v>-4.4000000000000004</v>
      </c>
      <c r="F8" s="1">
        <v>3.32</v>
      </c>
    </row>
    <row r="9" spans="1:6" x14ac:dyDescent="0.6">
      <c r="A9" s="1">
        <v>2018</v>
      </c>
      <c r="B9" s="9">
        <v>45093</v>
      </c>
      <c r="C9" s="9">
        <v>4851</v>
      </c>
      <c r="D9" s="1">
        <v>10.9</v>
      </c>
      <c r="E9" s="1">
        <v>-6.1</v>
      </c>
      <c r="F9" s="1">
        <v>3.23</v>
      </c>
    </row>
    <row r="10" spans="1:6" x14ac:dyDescent="0.6">
      <c r="A10" s="1">
        <v>2019</v>
      </c>
      <c r="B10" s="9">
        <v>45545</v>
      </c>
      <c r="C10" s="9">
        <v>4692</v>
      </c>
      <c r="D10" s="1">
        <v>10.3</v>
      </c>
      <c r="E10" s="1">
        <v>-3.3</v>
      </c>
      <c r="F10" s="1">
        <v>3.17</v>
      </c>
    </row>
    <row r="11" spans="1:6" x14ac:dyDescent="0.6">
      <c r="A11" s="1">
        <v>2020</v>
      </c>
      <c r="B11" s="9">
        <v>45991</v>
      </c>
      <c r="C11" s="9">
        <v>4468</v>
      </c>
      <c r="D11" s="1">
        <v>9.6999999999999993</v>
      </c>
      <c r="E11" s="1">
        <v>-4.8</v>
      </c>
      <c r="F11" s="1">
        <v>3.12</v>
      </c>
    </row>
    <row r="12" spans="1:6" x14ac:dyDescent="0.6">
      <c r="A12" s="1">
        <v>2021</v>
      </c>
      <c r="B12" s="9">
        <v>46430</v>
      </c>
      <c r="C12" s="9">
        <v>4400</v>
      </c>
      <c r="D12" s="1">
        <v>9.5</v>
      </c>
      <c r="E12" s="1">
        <v>-1.5</v>
      </c>
      <c r="F12" s="1">
        <v>3.11</v>
      </c>
    </row>
    <row r="13" spans="1:6" x14ac:dyDescent="0.6">
      <c r="A13" s="1">
        <v>2022</v>
      </c>
      <c r="B13" s="9">
        <v>46858</v>
      </c>
      <c r="C13" s="9">
        <v>4210</v>
      </c>
      <c r="D13" s="1">
        <v>9.1999999999999993</v>
      </c>
      <c r="E13" s="1">
        <v>-4.3</v>
      </c>
      <c r="F13" s="1">
        <v>3.05</v>
      </c>
    </row>
    <row r="14" spans="1:6" x14ac:dyDescent="0.6">
      <c r="A14" s="1">
        <v>2023</v>
      </c>
      <c r="B14" s="9">
        <v>47275</v>
      </c>
      <c r="C14" s="9">
        <v>4032</v>
      </c>
      <c r="D14" s="1">
        <v>8.6999999999999993</v>
      </c>
      <c r="E14" s="1">
        <v>-4.2</v>
      </c>
      <c r="F14" s="1">
        <v>2.91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2" workbookViewId="0">
      <selection activeCell="G7" sqref="G7"/>
    </sheetView>
  </sheetViews>
  <sheetFormatPr defaultRowHeight="16.899999999999999" x14ac:dyDescent="0.6"/>
  <cols>
    <col min="3" max="4" width="8.6875" customWidth="1"/>
    <col min="5" max="5" width="10.5625" bestFit="1" customWidth="1"/>
    <col min="6" max="6" width="8.6875" customWidth="1"/>
    <col min="7" max="7" width="9.0625" bestFit="1" customWidth="1"/>
  </cols>
  <sheetData>
    <row r="1" spans="1:7" ht="20.65" x14ac:dyDescent="0.6">
      <c r="A1" s="12" t="s">
        <v>80</v>
      </c>
      <c r="B1" s="12"/>
      <c r="C1" s="12"/>
      <c r="D1" s="12"/>
      <c r="E1" s="12"/>
      <c r="F1" s="12"/>
      <c r="G1" s="12"/>
    </row>
    <row r="3" spans="1:7" x14ac:dyDescent="0.6">
      <c r="A3" s="5" t="s">
        <v>81</v>
      </c>
      <c r="B3" s="5" t="s">
        <v>82</v>
      </c>
      <c r="C3" s="5" t="s">
        <v>83</v>
      </c>
      <c r="D3" s="5" t="s">
        <v>84</v>
      </c>
      <c r="E3" s="5" t="s">
        <v>85</v>
      </c>
      <c r="F3" s="5" t="s">
        <v>86</v>
      </c>
      <c r="G3" s="5" t="s">
        <v>87</v>
      </c>
    </row>
    <row r="4" spans="1:7" x14ac:dyDescent="0.6">
      <c r="A4" s="5" t="s">
        <v>88</v>
      </c>
      <c r="B4" s="5" t="s">
        <v>89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6">
      <c r="A5" s="5" t="s">
        <v>90</v>
      </c>
      <c r="B5" s="5" t="s">
        <v>91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6">
      <c r="A6" s="5" t="s">
        <v>88</v>
      </c>
      <c r="B6" s="5" t="s">
        <v>92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6">
      <c r="A7" s="5" t="s">
        <v>93</v>
      </c>
      <c r="B7" s="5" t="s">
        <v>94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6">
      <c r="A8" s="5" t="s">
        <v>90</v>
      </c>
      <c r="B8" s="5" t="s">
        <v>95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6">
      <c r="A9" s="5" t="s">
        <v>93</v>
      </c>
      <c r="B9" s="5" t="s">
        <v>96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6">
      <c r="A10" s="5" t="s">
        <v>88</v>
      </c>
      <c r="B10" s="5" t="s">
        <v>97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6">
      <c r="A11" s="5" t="s">
        <v>90</v>
      </c>
      <c r="B11" s="5" t="s">
        <v>98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6">
      <c r="A12" s="5" t="s">
        <v>93</v>
      </c>
      <c r="B12" s="5" t="s">
        <v>99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6">
      <c r="A14" s="18" t="s">
        <v>199</v>
      </c>
      <c r="B14" s="18" t="s">
        <v>197</v>
      </c>
    </row>
    <row r="15" spans="1:7" x14ac:dyDescent="0.6">
      <c r="A15" s="18" t="b">
        <f>RIGHT(B4,1)="트"</f>
        <v>1</v>
      </c>
    </row>
    <row r="16" spans="1:7" x14ac:dyDescent="0.6">
      <c r="B16" s="18" t="s">
        <v>198</v>
      </c>
    </row>
    <row r="18" spans="1:7" x14ac:dyDescent="0.6">
      <c r="A18" s="5" t="s">
        <v>82</v>
      </c>
      <c r="B18" s="5" t="s">
        <v>84</v>
      </c>
      <c r="C18" s="5" t="s">
        <v>87</v>
      </c>
      <c r="D18" s="1"/>
      <c r="E18" s="1"/>
      <c r="F18" s="1"/>
      <c r="G18" s="1"/>
    </row>
    <row r="19" spans="1:7" x14ac:dyDescent="0.6">
      <c r="A19" s="5" t="s">
        <v>89</v>
      </c>
      <c r="B19" s="6">
        <v>1200</v>
      </c>
      <c r="C19" s="6">
        <v>650000</v>
      </c>
    </row>
    <row r="20" spans="1:7" x14ac:dyDescent="0.6">
      <c r="A20" s="5" t="s">
        <v>94</v>
      </c>
      <c r="B20" s="6">
        <v>1000</v>
      </c>
      <c r="C20" s="6">
        <v>525000</v>
      </c>
    </row>
    <row r="21" spans="1:7" x14ac:dyDescent="0.6">
      <c r="A21" s="5" t="s">
        <v>98</v>
      </c>
      <c r="B21" s="6">
        <v>1200</v>
      </c>
      <c r="C21" s="6">
        <v>550000</v>
      </c>
    </row>
    <row r="22" spans="1:7" x14ac:dyDescent="0.6">
      <c r="A22" s="5" t="s">
        <v>99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6"/>
  <sheetViews>
    <sheetView topLeftCell="A11" workbookViewId="0">
      <selection activeCell="D16" sqref="D16:D23"/>
    </sheetView>
  </sheetViews>
  <sheetFormatPr defaultRowHeight="16.899999999999999" x14ac:dyDescent="0.6"/>
  <cols>
    <col min="7" max="7" width="10.75" bestFit="1" customWidth="1"/>
  </cols>
  <sheetData>
    <row r="1" spans="1:9" x14ac:dyDescent="0.6">
      <c r="A1" s="3" t="s">
        <v>2</v>
      </c>
      <c r="B1" s="4" t="s">
        <v>3</v>
      </c>
      <c r="F1" s="3" t="s">
        <v>168</v>
      </c>
      <c r="G1" s="4" t="s">
        <v>169</v>
      </c>
    </row>
    <row r="2" spans="1:9" x14ac:dyDescent="0.6">
      <c r="A2" s="5" t="s">
        <v>4</v>
      </c>
      <c r="B2" s="5" t="s">
        <v>5</v>
      </c>
      <c r="C2" s="5" t="s">
        <v>6</v>
      </c>
      <c r="D2" s="7" t="s">
        <v>7</v>
      </c>
      <c r="F2" s="5" t="s">
        <v>170</v>
      </c>
      <c r="G2" s="5" t="s">
        <v>137</v>
      </c>
      <c r="H2" s="5" t="s">
        <v>171</v>
      </c>
      <c r="I2" s="7" t="s">
        <v>138</v>
      </c>
    </row>
    <row r="3" spans="1:9" x14ac:dyDescent="0.6">
      <c r="A3" s="5" t="s">
        <v>8</v>
      </c>
      <c r="B3" s="6">
        <v>4345</v>
      </c>
      <c r="C3" s="6">
        <v>3302</v>
      </c>
      <c r="D3" s="5" t="str">
        <f>IF(C3=MAX($C$3:$C$12),"최고액",IF(C3=MIN($C$3:$C$12),"최저액",""))</f>
        <v/>
      </c>
      <c r="F3" s="5" t="s">
        <v>172</v>
      </c>
      <c r="G3" s="5" t="s">
        <v>173</v>
      </c>
      <c r="H3" s="5" t="s">
        <v>174</v>
      </c>
      <c r="I3" s="5" t="str">
        <f>CHOOSE(RIGHT(F3,1),"총무부","관리부","영업부","생산부")</f>
        <v>영업부</v>
      </c>
    </row>
    <row r="4" spans="1:9" x14ac:dyDescent="0.6">
      <c r="A4" s="5" t="s">
        <v>9</v>
      </c>
      <c r="B4" s="6">
        <v>2424</v>
      </c>
      <c r="C4" s="6">
        <v>1842</v>
      </c>
      <c r="D4" s="5" t="str">
        <f t="shared" ref="D4:D12" si="0">IF(C4=MAX($C$3:$C$12),"최고액",IF(C4=MIN($C$3:$C$12),"최저액",""))</f>
        <v/>
      </c>
      <c r="F4" s="5" t="s">
        <v>175</v>
      </c>
      <c r="G4" s="5" t="s">
        <v>176</v>
      </c>
      <c r="H4" s="5" t="s">
        <v>174</v>
      </c>
      <c r="I4" s="5" t="str">
        <f t="shared" ref="I4:I12" si="1">CHOOSE(RIGHT(F4,1),"총무부","관리부","영업부","생산부")</f>
        <v>생산부</v>
      </c>
    </row>
    <row r="5" spans="1:9" x14ac:dyDescent="0.6">
      <c r="A5" s="5" t="s">
        <v>10</v>
      </c>
      <c r="B5" s="6">
        <v>3429</v>
      </c>
      <c r="C5" s="6">
        <v>2606</v>
      </c>
      <c r="D5" s="5" t="str">
        <f t="shared" si="0"/>
        <v/>
      </c>
      <c r="F5" s="5" t="s">
        <v>177</v>
      </c>
      <c r="G5" s="5" t="s">
        <v>178</v>
      </c>
      <c r="H5" s="5" t="s">
        <v>179</v>
      </c>
      <c r="I5" s="5" t="str">
        <f t="shared" si="1"/>
        <v>총무부</v>
      </c>
    </row>
    <row r="6" spans="1:9" x14ac:dyDescent="0.6">
      <c r="A6" s="5" t="s">
        <v>11</v>
      </c>
      <c r="B6" s="6">
        <v>981</v>
      </c>
      <c r="C6" s="6">
        <v>745</v>
      </c>
      <c r="D6" s="5" t="str">
        <f t="shared" si="0"/>
        <v/>
      </c>
      <c r="F6" s="5" t="s">
        <v>180</v>
      </c>
      <c r="G6" s="5" t="s">
        <v>181</v>
      </c>
      <c r="H6" s="5" t="s">
        <v>179</v>
      </c>
      <c r="I6" s="5" t="str">
        <f t="shared" si="1"/>
        <v>생산부</v>
      </c>
    </row>
    <row r="7" spans="1:9" x14ac:dyDescent="0.6">
      <c r="A7" s="5" t="s">
        <v>12</v>
      </c>
      <c r="B7" s="6">
        <v>467</v>
      </c>
      <c r="C7" s="6">
        <v>354</v>
      </c>
      <c r="D7" s="5" t="str">
        <f t="shared" si="0"/>
        <v>최저액</v>
      </c>
      <c r="F7" s="5" t="s">
        <v>182</v>
      </c>
      <c r="G7" s="5" t="s">
        <v>183</v>
      </c>
      <c r="H7" s="5" t="s">
        <v>174</v>
      </c>
      <c r="I7" s="5" t="str">
        <f t="shared" si="1"/>
        <v>관리부</v>
      </c>
    </row>
    <row r="8" spans="1:9" x14ac:dyDescent="0.6">
      <c r="A8" s="5" t="s">
        <v>13</v>
      </c>
      <c r="B8" s="6">
        <v>1937</v>
      </c>
      <c r="C8" s="6">
        <v>1472</v>
      </c>
      <c r="D8" s="5" t="str">
        <f t="shared" si="0"/>
        <v/>
      </c>
      <c r="F8" s="5" t="s">
        <v>184</v>
      </c>
      <c r="G8" s="5" t="s">
        <v>185</v>
      </c>
      <c r="H8" s="5" t="s">
        <v>186</v>
      </c>
      <c r="I8" s="5" t="str">
        <f t="shared" si="1"/>
        <v>관리부</v>
      </c>
    </row>
    <row r="9" spans="1:9" x14ac:dyDescent="0.6">
      <c r="A9" s="5" t="s">
        <v>14</v>
      </c>
      <c r="B9" s="6">
        <v>1825</v>
      </c>
      <c r="C9" s="6">
        <v>1663</v>
      </c>
      <c r="D9" s="5" t="str">
        <f t="shared" si="0"/>
        <v/>
      </c>
      <c r="F9" s="5" t="s">
        <v>187</v>
      </c>
      <c r="G9" s="5" t="s">
        <v>188</v>
      </c>
      <c r="H9" s="5" t="s">
        <v>179</v>
      </c>
      <c r="I9" s="5" t="str">
        <f t="shared" si="1"/>
        <v>영업부</v>
      </c>
    </row>
    <row r="10" spans="1:9" x14ac:dyDescent="0.6">
      <c r="A10" s="5" t="s">
        <v>15</v>
      </c>
      <c r="B10" s="6">
        <v>4218</v>
      </c>
      <c r="C10" s="6">
        <v>3125</v>
      </c>
      <c r="D10" s="5" t="str">
        <f t="shared" si="0"/>
        <v/>
      </c>
      <c r="F10" s="5" t="s">
        <v>189</v>
      </c>
      <c r="G10" s="5" t="s">
        <v>190</v>
      </c>
      <c r="H10" s="5" t="s">
        <v>186</v>
      </c>
      <c r="I10" s="5" t="str">
        <f t="shared" si="1"/>
        <v>총무부</v>
      </c>
    </row>
    <row r="11" spans="1:9" x14ac:dyDescent="0.6">
      <c r="A11" s="5" t="s">
        <v>16</v>
      </c>
      <c r="B11" s="6">
        <v>4576</v>
      </c>
      <c r="C11" s="6">
        <v>3517</v>
      </c>
      <c r="D11" s="5" t="str">
        <f t="shared" si="0"/>
        <v>최고액</v>
      </c>
      <c r="F11" s="5" t="s">
        <v>191</v>
      </c>
      <c r="G11" s="5" t="s">
        <v>192</v>
      </c>
      <c r="H11" s="5" t="s">
        <v>193</v>
      </c>
      <c r="I11" s="5" t="str">
        <f t="shared" si="1"/>
        <v>생산부</v>
      </c>
    </row>
    <row r="12" spans="1:9" x14ac:dyDescent="0.6">
      <c r="A12" s="5" t="s">
        <v>17</v>
      </c>
      <c r="B12" s="6">
        <v>2014</v>
      </c>
      <c r="C12" s="6">
        <v>1836</v>
      </c>
      <c r="D12" s="5" t="str">
        <f t="shared" si="0"/>
        <v/>
      </c>
      <c r="F12" s="5" t="s">
        <v>194</v>
      </c>
      <c r="G12" s="5" t="s">
        <v>195</v>
      </c>
      <c r="H12" s="5" t="s">
        <v>196</v>
      </c>
      <c r="I12" s="5" t="str">
        <f t="shared" si="1"/>
        <v>영업부</v>
      </c>
    </row>
    <row r="14" spans="1:9" x14ac:dyDescent="0.6">
      <c r="A14" s="3" t="s">
        <v>23</v>
      </c>
      <c r="B14" s="4" t="s">
        <v>24</v>
      </c>
      <c r="F14" s="3" t="s">
        <v>33</v>
      </c>
      <c r="G14" s="4" t="s">
        <v>34</v>
      </c>
    </row>
    <row r="15" spans="1:9" x14ac:dyDescent="0.6">
      <c r="A15" s="5" t="s">
        <v>25</v>
      </c>
      <c r="B15" s="5" t="s">
        <v>26</v>
      </c>
      <c r="C15" s="5" t="s">
        <v>27</v>
      </c>
      <c r="D15" s="7" t="s">
        <v>28</v>
      </c>
      <c r="F15" s="5" t="s">
        <v>0</v>
      </c>
      <c r="G15" s="5" t="s">
        <v>35</v>
      </c>
      <c r="H15" s="5" t="s">
        <v>36</v>
      </c>
    </row>
    <row r="16" spans="1:9" x14ac:dyDescent="0.6">
      <c r="A16" s="5">
        <v>152001</v>
      </c>
      <c r="B16" s="5" t="s">
        <v>29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37</v>
      </c>
      <c r="G16" s="8">
        <v>42527</v>
      </c>
      <c r="H16" s="5">
        <v>73</v>
      </c>
    </row>
    <row r="17" spans="1:8" x14ac:dyDescent="0.6">
      <c r="A17" s="5">
        <v>152002</v>
      </c>
      <c r="B17" s="5" t="s">
        <v>21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38</v>
      </c>
      <c r="G17" s="8">
        <v>43556</v>
      </c>
      <c r="H17" s="5">
        <v>68</v>
      </c>
    </row>
    <row r="18" spans="1:8" x14ac:dyDescent="0.6">
      <c r="A18" s="5">
        <v>152003</v>
      </c>
      <c r="B18" s="5" t="s">
        <v>19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39</v>
      </c>
      <c r="G18" s="8">
        <v>40669</v>
      </c>
      <c r="H18" s="5">
        <v>98</v>
      </c>
    </row>
    <row r="19" spans="1:8" x14ac:dyDescent="0.6">
      <c r="A19" s="5">
        <v>152004</v>
      </c>
      <c r="B19" s="5" t="s">
        <v>22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40</v>
      </c>
      <c r="G19" s="8">
        <v>40483</v>
      </c>
      <c r="H19" s="5">
        <v>65</v>
      </c>
    </row>
    <row r="20" spans="1:8" x14ac:dyDescent="0.6">
      <c r="A20" s="5">
        <v>152005</v>
      </c>
      <c r="B20" s="5" t="s">
        <v>20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41</v>
      </c>
      <c r="G20" s="8">
        <v>43101</v>
      </c>
      <c r="H20" s="5">
        <v>69</v>
      </c>
    </row>
    <row r="21" spans="1:8" x14ac:dyDescent="0.6">
      <c r="A21" s="5">
        <v>152006</v>
      </c>
      <c r="B21" s="5" t="s">
        <v>30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42</v>
      </c>
      <c r="G21" s="8">
        <v>38513</v>
      </c>
      <c r="H21" s="5">
        <v>80</v>
      </c>
    </row>
    <row r="22" spans="1:8" x14ac:dyDescent="0.6">
      <c r="A22" s="5">
        <v>152007</v>
      </c>
      <c r="B22" s="5" t="s">
        <v>31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43</v>
      </c>
      <c r="G22" s="8">
        <v>41528</v>
      </c>
      <c r="H22" s="5">
        <v>86</v>
      </c>
    </row>
    <row r="23" spans="1:8" x14ac:dyDescent="0.6">
      <c r="A23" s="5">
        <v>152008</v>
      </c>
      <c r="B23" s="5" t="s">
        <v>32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44</v>
      </c>
      <c r="G23" s="8">
        <v>40339</v>
      </c>
      <c r="H23" s="5">
        <v>70</v>
      </c>
    </row>
    <row r="24" spans="1:8" x14ac:dyDescent="0.6">
      <c r="F24" s="5" t="s">
        <v>45</v>
      </c>
      <c r="G24" s="8">
        <v>39574</v>
      </c>
      <c r="H24" s="5">
        <v>68</v>
      </c>
    </row>
    <row r="25" spans="1:8" x14ac:dyDescent="0.6">
      <c r="A25" s="3" t="s">
        <v>47</v>
      </c>
      <c r="B25" s="4" t="s">
        <v>48</v>
      </c>
    </row>
    <row r="26" spans="1:8" x14ac:dyDescent="0.6">
      <c r="A26" s="5" t="s">
        <v>49</v>
      </c>
      <c r="B26" s="5" t="s">
        <v>50</v>
      </c>
      <c r="C26" s="5" t="s">
        <v>51</v>
      </c>
      <c r="D26" s="5" t="s">
        <v>52</v>
      </c>
      <c r="E26" s="5" t="s">
        <v>53</v>
      </c>
      <c r="G26" s="14" t="s">
        <v>46</v>
      </c>
      <c r="H26" s="14"/>
    </row>
    <row r="27" spans="1:8" x14ac:dyDescent="0.6">
      <c r="A27" s="5" t="s">
        <v>54</v>
      </c>
      <c r="B27" s="5" t="s">
        <v>55</v>
      </c>
      <c r="C27" s="5">
        <v>80</v>
      </c>
      <c r="D27" s="5">
        <v>70</v>
      </c>
      <c r="E27" s="5" t="s">
        <v>56</v>
      </c>
      <c r="G27" s="13" t="str">
        <f>COUNT(H16:H24)-COUNTIF(H16:H24,"&lt;70")-COUNTIF(H16:H24,"&gt;=80")&amp;"명"</f>
        <v>2명</v>
      </c>
      <c r="H27" s="13"/>
    </row>
    <row r="28" spans="1:8" x14ac:dyDescent="0.6">
      <c r="A28" s="5" t="s">
        <v>57</v>
      </c>
      <c r="B28" s="5" t="s">
        <v>58</v>
      </c>
      <c r="C28" s="5">
        <v>50</v>
      </c>
      <c r="D28" s="5">
        <v>60</v>
      </c>
      <c r="E28" s="5" t="s">
        <v>56</v>
      </c>
    </row>
    <row r="29" spans="1:8" x14ac:dyDescent="0.6">
      <c r="A29" s="5" t="s">
        <v>59</v>
      </c>
      <c r="B29" s="5" t="s">
        <v>60</v>
      </c>
      <c r="C29" s="5">
        <v>70</v>
      </c>
      <c r="D29" s="5">
        <v>70</v>
      </c>
      <c r="E29" s="5" t="s">
        <v>61</v>
      </c>
    </row>
    <row r="30" spans="1:8" x14ac:dyDescent="0.6">
      <c r="A30" s="5" t="s">
        <v>62</v>
      </c>
      <c r="B30" s="5" t="s">
        <v>63</v>
      </c>
      <c r="C30" s="5">
        <v>80</v>
      </c>
      <c r="D30" s="5">
        <v>75</v>
      </c>
      <c r="E30" s="5" t="s">
        <v>61</v>
      </c>
    </row>
    <row r="31" spans="1:8" x14ac:dyDescent="0.6">
      <c r="A31" s="5" t="s">
        <v>64</v>
      </c>
      <c r="B31" s="5" t="s">
        <v>65</v>
      </c>
      <c r="C31" s="5">
        <v>50</v>
      </c>
      <c r="D31" s="5">
        <v>60</v>
      </c>
      <c r="E31" s="5" t="s">
        <v>56</v>
      </c>
    </row>
    <row r="32" spans="1:8" x14ac:dyDescent="0.6">
      <c r="A32" s="5" t="s">
        <v>66</v>
      </c>
      <c r="B32" s="5" t="s">
        <v>58</v>
      </c>
      <c r="C32" s="5">
        <v>45</v>
      </c>
      <c r="D32" s="5">
        <v>55</v>
      </c>
      <c r="E32" s="5" t="s">
        <v>56</v>
      </c>
    </row>
    <row r="33" spans="1:5" x14ac:dyDescent="0.6">
      <c r="A33" s="5" t="s">
        <v>67</v>
      </c>
      <c r="B33" s="5" t="s">
        <v>65</v>
      </c>
      <c r="C33" s="5">
        <v>85</v>
      </c>
      <c r="D33" s="5">
        <v>80</v>
      </c>
      <c r="E33" s="5" t="s">
        <v>61</v>
      </c>
    </row>
    <row r="34" spans="1:5" x14ac:dyDescent="0.6">
      <c r="A34" s="5" t="s">
        <v>68</v>
      </c>
      <c r="B34" s="5" t="s">
        <v>58</v>
      </c>
      <c r="C34" s="5">
        <v>75</v>
      </c>
      <c r="D34" s="5">
        <v>60</v>
      </c>
      <c r="E34" s="5" t="s">
        <v>56</v>
      </c>
    </row>
    <row r="35" spans="1:5" x14ac:dyDescent="0.6">
      <c r="A35" s="5" t="s">
        <v>69</v>
      </c>
      <c r="B35" s="5" t="s">
        <v>70</v>
      </c>
      <c r="C35" s="5">
        <v>70</v>
      </c>
      <c r="D35" s="5">
        <v>95</v>
      </c>
      <c r="E35" s="5" t="s">
        <v>61</v>
      </c>
    </row>
    <row r="36" spans="1:5" x14ac:dyDescent="0.6">
      <c r="A36" s="15" t="s">
        <v>71</v>
      </c>
      <c r="B36" s="16"/>
      <c r="C36" s="5">
        <f>TRUNC(SUMIF($E$27:$E$35,$E$30,C27:C35)/COUNTIF($E$27:$E$35,$E$29))</f>
        <v>76</v>
      </c>
      <c r="D36" s="5">
        <f>TRUNC(SUMIF($E$27:$E$35,$E$30,D27:D35)/COUNTIF($E$27:$E$35,$E$29))</f>
        <v>80</v>
      </c>
    </row>
  </sheetData>
  <mergeCells count="3">
    <mergeCell ref="G27:H27"/>
    <mergeCell ref="G26:H26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2"/>
  <sheetViews>
    <sheetView workbookViewId="0">
      <selection sqref="A1:G1"/>
    </sheetView>
  </sheetViews>
  <sheetFormatPr defaultRowHeight="16.899999999999999" x14ac:dyDescent="0.6"/>
  <cols>
    <col min="4" max="6" width="9.0625" bestFit="1" customWidth="1"/>
    <col min="7" max="7" width="10.5625" bestFit="1" customWidth="1"/>
  </cols>
  <sheetData>
    <row r="1" spans="1:7" ht="20.65" x14ac:dyDescent="0.6">
      <c r="A1" s="12" t="s">
        <v>100</v>
      </c>
      <c r="B1" s="12"/>
      <c r="C1" s="12"/>
      <c r="D1" s="12"/>
      <c r="E1" s="12"/>
      <c r="F1" s="12"/>
      <c r="G1" s="12"/>
    </row>
    <row r="3" spans="1:7" x14ac:dyDescent="0.6">
      <c r="A3" s="5" t="s">
        <v>0</v>
      </c>
      <c r="B3" s="5" t="s">
        <v>101</v>
      </c>
      <c r="C3" s="5" t="s">
        <v>102</v>
      </c>
      <c r="D3" s="5" t="s">
        <v>103</v>
      </c>
      <c r="E3" s="5" t="s">
        <v>104</v>
      </c>
      <c r="F3" s="5" t="s">
        <v>105</v>
      </c>
      <c r="G3" s="5" t="s">
        <v>106</v>
      </c>
    </row>
    <row r="4" spans="1:7" x14ac:dyDescent="0.6">
      <c r="A4" s="5" t="s">
        <v>107</v>
      </c>
      <c r="B4" s="5" t="s">
        <v>108</v>
      </c>
      <c r="C4" s="5" t="s">
        <v>109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6">
      <c r="A5" s="5" t="s">
        <v>110</v>
      </c>
      <c r="B5" s="5" t="s">
        <v>22</v>
      </c>
      <c r="C5" s="5" t="s">
        <v>111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6">
      <c r="A6" s="5" t="s">
        <v>112</v>
      </c>
      <c r="B6" s="5" t="s">
        <v>20</v>
      </c>
      <c r="C6" s="5" t="s">
        <v>109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6">
      <c r="A7" s="5" t="s">
        <v>113</v>
      </c>
      <c r="B7" s="5" t="s">
        <v>30</v>
      </c>
      <c r="C7" s="5" t="s">
        <v>114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6">
      <c r="A8" s="5" t="s">
        <v>115</v>
      </c>
      <c r="B8" s="5" t="s">
        <v>116</v>
      </c>
      <c r="C8" s="5" t="s">
        <v>109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6">
      <c r="A9" s="5" t="s">
        <v>117</v>
      </c>
      <c r="B9" s="5" t="s">
        <v>118</v>
      </c>
      <c r="C9" s="5" t="s">
        <v>119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6">
      <c r="A10" s="5" t="s">
        <v>120</v>
      </c>
      <c r="B10" s="5" t="s">
        <v>121</v>
      </c>
      <c r="C10" s="5" t="s">
        <v>111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6">
      <c r="A11" s="5" t="s">
        <v>122</v>
      </c>
      <c r="B11" s="5" t="s">
        <v>123</v>
      </c>
      <c r="C11" s="5" t="s">
        <v>111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6">
      <c r="A12" s="5" t="s">
        <v>124</v>
      </c>
      <c r="B12" s="5" t="s">
        <v>125</v>
      </c>
      <c r="C12" s="5" t="s">
        <v>126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:G8"/>
    </sheetView>
  </sheetViews>
  <sheetFormatPr defaultRowHeight="16.899999999999999" x14ac:dyDescent="0.6"/>
  <sheetData>
    <row r="1" spans="1:7" x14ac:dyDescent="0.6">
      <c r="A1" s="17" t="s">
        <v>80</v>
      </c>
      <c r="B1" s="17"/>
      <c r="C1" s="17"/>
      <c r="D1" s="17"/>
      <c r="F1" s="4" t="s">
        <v>127</v>
      </c>
    </row>
    <row r="2" spans="1:7" x14ac:dyDescent="0.6">
      <c r="A2" s="5" t="s">
        <v>128</v>
      </c>
      <c r="B2" s="5" t="s">
        <v>129</v>
      </c>
      <c r="C2" s="5" t="s">
        <v>18</v>
      </c>
      <c r="D2" s="5" t="s">
        <v>130</v>
      </c>
      <c r="F2" s="5" t="s">
        <v>134</v>
      </c>
      <c r="G2" s="5" t="s">
        <v>135</v>
      </c>
    </row>
    <row r="3" spans="1:7" x14ac:dyDescent="0.6">
      <c r="A3" s="5" t="s">
        <v>88</v>
      </c>
      <c r="B3" s="6">
        <v>2850</v>
      </c>
      <c r="C3" s="6">
        <v>2000</v>
      </c>
      <c r="D3" s="10">
        <f>C3/B3</f>
        <v>0.70175438596491224</v>
      </c>
      <c r="F3" s="5"/>
      <c r="G3" s="11">
        <f>D4</f>
        <v>0.41632653061224489</v>
      </c>
    </row>
    <row r="4" spans="1:7" x14ac:dyDescent="0.6">
      <c r="A4" s="5" t="s">
        <v>90</v>
      </c>
      <c r="B4" s="6">
        <v>2450</v>
      </c>
      <c r="C4" s="6">
        <v>1020</v>
      </c>
      <c r="D4" s="10">
        <f t="shared" ref="D4:D8" si="0">C4/B4</f>
        <v>0.41632653061224489</v>
      </c>
      <c r="F4" s="6">
        <v>1000</v>
      </c>
      <c r="G4" s="11">
        <f t="dataTable" ref="G4:G8" dt2D="0" dtr="0" r1="C4"/>
        <v>0.40816326530612246</v>
      </c>
    </row>
    <row r="5" spans="1:7" x14ac:dyDescent="0.6">
      <c r="A5" s="5" t="s">
        <v>93</v>
      </c>
      <c r="B5" s="6">
        <v>3128</v>
      </c>
      <c r="C5" s="6">
        <v>2500</v>
      </c>
      <c r="D5" s="10">
        <f t="shared" si="0"/>
        <v>0.79923273657289007</v>
      </c>
      <c r="F5" s="6">
        <v>1200</v>
      </c>
      <c r="G5" s="11">
        <v>0.48979591836734693</v>
      </c>
    </row>
    <row r="6" spans="1:7" x14ac:dyDescent="0.6">
      <c r="A6" s="5" t="s">
        <v>131</v>
      </c>
      <c r="B6" s="6">
        <v>2580</v>
      </c>
      <c r="C6" s="6">
        <v>2300</v>
      </c>
      <c r="D6" s="10">
        <f t="shared" si="0"/>
        <v>0.89147286821705429</v>
      </c>
      <c r="F6" s="6">
        <v>1400</v>
      </c>
      <c r="G6" s="11">
        <v>0.5714285714285714</v>
      </c>
    </row>
    <row r="7" spans="1:7" x14ac:dyDescent="0.6">
      <c r="A7" s="5" t="s">
        <v>132</v>
      </c>
      <c r="B7" s="6">
        <v>1780</v>
      </c>
      <c r="C7" s="6">
        <v>1280</v>
      </c>
      <c r="D7" s="10">
        <f t="shared" si="0"/>
        <v>0.7191011235955056</v>
      </c>
      <c r="F7" s="6">
        <v>1600</v>
      </c>
      <c r="G7" s="11">
        <v>0.65306122448979587</v>
      </c>
    </row>
    <row r="8" spans="1:7" x14ac:dyDescent="0.6">
      <c r="A8" s="5" t="s">
        <v>133</v>
      </c>
      <c r="B8" s="6">
        <v>3300</v>
      </c>
      <c r="C8" s="6">
        <v>3160</v>
      </c>
      <c r="D8" s="10">
        <f t="shared" si="0"/>
        <v>0.95757575757575752</v>
      </c>
      <c r="F8" s="6">
        <v>1800</v>
      </c>
      <c r="G8" s="11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sqref="A1:E1"/>
    </sheetView>
  </sheetViews>
  <sheetFormatPr defaultRowHeight="16.899999999999999" x14ac:dyDescent="0.6"/>
  <sheetData>
    <row r="1" spans="1:5" ht="20.65" x14ac:dyDescent="0.6">
      <c r="A1" s="12" t="s">
        <v>136</v>
      </c>
      <c r="B1" s="12"/>
      <c r="C1" s="12"/>
      <c r="D1" s="12"/>
      <c r="E1" s="12"/>
    </row>
    <row r="3" spans="1:5" x14ac:dyDescent="0.6">
      <c r="A3" s="5" t="s">
        <v>137</v>
      </c>
      <c r="B3" s="5" t="s">
        <v>138</v>
      </c>
      <c r="C3" s="5" t="s">
        <v>139</v>
      </c>
      <c r="D3" s="5" t="s">
        <v>140</v>
      </c>
      <c r="E3" s="5" t="s">
        <v>141</v>
      </c>
    </row>
    <row r="4" spans="1:5" x14ac:dyDescent="0.6">
      <c r="A4" s="5" t="s">
        <v>142</v>
      </c>
      <c r="B4" s="5" t="s">
        <v>143</v>
      </c>
      <c r="C4" s="6">
        <v>20400</v>
      </c>
      <c r="D4" s="6">
        <v>9600</v>
      </c>
      <c r="E4" s="6"/>
    </row>
    <row r="5" spans="1:5" x14ac:dyDescent="0.6">
      <c r="A5" s="5" t="s">
        <v>144</v>
      </c>
      <c r="B5" s="5" t="s">
        <v>145</v>
      </c>
      <c r="C5" s="6">
        <v>12000</v>
      </c>
      <c r="D5" s="6">
        <v>3600</v>
      </c>
      <c r="E5" s="6"/>
    </row>
    <row r="6" spans="1:5" x14ac:dyDescent="0.6">
      <c r="A6" s="5" t="s">
        <v>146</v>
      </c>
      <c r="B6" s="5" t="s">
        <v>147</v>
      </c>
      <c r="C6" s="6">
        <v>21600</v>
      </c>
      <c r="D6" s="6">
        <v>9600</v>
      </c>
      <c r="E6" s="6"/>
    </row>
    <row r="7" spans="1:5" x14ac:dyDescent="0.6">
      <c r="A7" s="5" t="s">
        <v>148</v>
      </c>
      <c r="B7" s="5" t="s">
        <v>147</v>
      </c>
      <c r="C7" s="6">
        <v>14400</v>
      </c>
      <c r="D7" s="6">
        <v>3600</v>
      </c>
      <c r="E7" s="6"/>
    </row>
    <row r="8" spans="1:5" x14ac:dyDescent="0.6">
      <c r="A8" s="5" t="s">
        <v>149</v>
      </c>
      <c r="B8" s="5" t="s">
        <v>147</v>
      </c>
      <c r="C8" s="6">
        <v>15600</v>
      </c>
      <c r="D8" s="6">
        <v>6000</v>
      </c>
      <c r="E8" s="6"/>
    </row>
    <row r="9" spans="1:5" x14ac:dyDescent="0.6">
      <c r="A9" s="5" t="s">
        <v>150</v>
      </c>
      <c r="B9" s="5" t="s">
        <v>145</v>
      </c>
      <c r="C9" s="6">
        <v>19200</v>
      </c>
      <c r="D9" s="6">
        <v>9600</v>
      </c>
      <c r="E9" s="6"/>
    </row>
    <row r="10" spans="1:5" x14ac:dyDescent="0.6">
      <c r="A10" s="5" t="s">
        <v>151</v>
      </c>
      <c r="B10" s="5" t="s">
        <v>143</v>
      </c>
      <c r="C10" s="6">
        <v>13200</v>
      </c>
      <c r="D10" s="6">
        <v>3600</v>
      </c>
      <c r="E10" s="6"/>
    </row>
    <row r="11" spans="1:5" x14ac:dyDescent="0.6">
      <c r="A11" s="5" t="s">
        <v>152</v>
      </c>
      <c r="B11" s="5" t="s">
        <v>145</v>
      </c>
      <c r="C11" s="6">
        <v>15800</v>
      </c>
      <c r="D11" s="6">
        <v>2500</v>
      </c>
      <c r="E11" s="6"/>
    </row>
    <row r="12" spans="1:5" x14ac:dyDescent="0.6">
      <c r="A12" s="5" t="s">
        <v>153</v>
      </c>
      <c r="B12" s="5" t="s">
        <v>145</v>
      </c>
      <c r="C12" s="6">
        <v>25000</v>
      </c>
      <c r="D12" s="6">
        <v>5000</v>
      </c>
      <c r="E12" s="6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topLeftCell="A11" workbookViewId="0">
      <selection activeCell="L20" sqref="L20"/>
    </sheetView>
  </sheetViews>
  <sheetFormatPr defaultRowHeight="16.899999999999999" x14ac:dyDescent="0.6"/>
  <sheetData>
    <row r="1" spans="1:5" ht="20.65" x14ac:dyDescent="0.6">
      <c r="A1" s="12" t="s">
        <v>154</v>
      </c>
      <c r="B1" s="12"/>
      <c r="C1" s="12"/>
      <c r="D1" s="12"/>
      <c r="E1" s="12"/>
    </row>
    <row r="3" spans="1:5" x14ac:dyDescent="0.6">
      <c r="A3" s="5" t="s">
        <v>155</v>
      </c>
      <c r="B3" s="5" t="s">
        <v>0</v>
      </c>
      <c r="C3" s="5" t="s">
        <v>156</v>
      </c>
      <c r="D3" s="5" t="s">
        <v>157</v>
      </c>
      <c r="E3" s="5" t="s">
        <v>158</v>
      </c>
    </row>
    <row r="4" spans="1:5" x14ac:dyDescent="0.6">
      <c r="A4" s="5">
        <v>1</v>
      </c>
      <c r="B4" s="5" t="s">
        <v>159</v>
      </c>
      <c r="C4" s="5">
        <v>75</v>
      </c>
      <c r="D4" s="5">
        <v>73</v>
      </c>
      <c r="E4" s="5">
        <v>80</v>
      </c>
    </row>
    <row r="5" spans="1:5" x14ac:dyDescent="0.6">
      <c r="A5" s="5">
        <v>2</v>
      </c>
      <c r="B5" s="5" t="s">
        <v>37</v>
      </c>
      <c r="C5" s="5">
        <v>79</v>
      </c>
      <c r="D5" s="5">
        <v>71</v>
      </c>
      <c r="E5" s="5">
        <v>70</v>
      </c>
    </row>
    <row r="6" spans="1:5" x14ac:dyDescent="0.6">
      <c r="A6" s="5">
        <v>3</v>
      </c>
      <c r="B6" s="5" t="s">
        <v>160</v>
      </c>
      <c r="C6" s="5">
        <v>71</v>
      </c>
      <c r="D6" s="5">
        <v>68</v>
      </c>
      <c r="E6" s="5">
        <v>64</v>
      </c>
    </row>
    <row r="7" spans="1:5" x14ac:dyDescent="0.6">
      <c r="A7" s="5">
        <v>4</v>
      </c>
      <c r="B7" s="5" t="s">
        <v>161</v>
      </c>
      <c r="C7" s="5">
        <v>80</v>
      </c>
      <c r="D7" s="5">
        <v>82</v>
      </c>
      <c r="E7" s="5">
        <v>78</v>
      </c>
    </row>
    <row r="8" spans="1:5" x14ac:dyDescent="0.6">
      <c r="A8" s="5">
        <v>5</v>
      </c>
      <c r="B8" s="5" t="s">
        <v>162</v>
      </c>
      <c r="C8" s="5">
        <v>77</v>
      </c>
      <c r="D8" s="5">
        <v>75</v>
      </c>
      <c r="E8" s="5">
        <v>79</v>
      </c>
    </row>
    <row r="9" spans="1:5" x14ac:dyDescent="0.6">
      <c r="A9" s="5">
        <v>6</v>
      </c>
      <c r="B9" s="5" t="s">
        <v>163</v>
      </c>
      <c r="C9" s="5">
        <v>88</v>
      </c>
      <c r="D9" s="5">
        <v>83</v>
      </c>
      <c r="E9" s="5">
        <v>79</v>
      </c>
    </row>
    <row r="10" spans="1:5" x14ac:dyDescent="0.6">
      <c r="A10" s="5">
        <v>7</v>
      </c>
      <c r="B10" s="5" t="s">
        <v>164</v>
      </c>
      <c r="C10" s="5">
        <v>84</v>
      </c>
      <c r="D10" s="5">
        <v>78</v>
      </c>
      <c r="E10" s="5">
        <v>70</v>
      </c>
    </row>
    <row r="11" spans="1:5" x14ac:dyDescent="0.6">
      <c r="A11" s="5">
        <v>8</v>
      </c>
      <c r="B11" s="5" t="s">
        <v>165</v>
      </c>
      <c r="C11" s="5">
        <v>80</v>
      </c>
      <c r="D11" s="5">
        <v>94</v>
      </c>
      <c r="E11" s="5">
        <v>94</v>
      </c>
    </row>
    <row r="12" spans="1:5" x14ac:dyDescent="0.6">
      <c r="A12" s="5">
        <v>9</v>
      </c>
      <c r="B12" s="5" t="s">
        <v>166</v>
      </c>
      <c r="C12" s="5">
        <v>86</v>
      </c>
      <c r="D12" s="5">
        <v>88</v>
      </c>
      <c r="E12" s="5">
        <v>85</v>
      </c>
    </row>
    <row r="13" spans="1:5" x14ac:dyDescent="0.6">
      <c r="A13" s="5">
        <v>10</v>
      </c>
      <c r="B13" s="5" t="s">
        <v>167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지연 최</cp:lastModifiedBy>
  <dcterms:created xsi:type="dcterms:W3CDTF">2023-04-27T08:01:32Z</dcterms:created>
  <dcterms:modified xsi:type="dcterms:W3CDTF">2024-09-08T13:15:04Z</dcterms:modified>
</cp:coreProperties>
</file>