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AF\OneDrive\Desktop\"/>
    </mc:Choice>
  </mc:AlternateContent>
  <xr:revisionPtr revIDLastSave="0" documentId="13_ncr:1_{6FA9C5C1-BB76-49A3-A49F-7AD3F89B8B93}" xr6:coauthVersionLast="47" xr6:coauthVersionMax="47" xr10:uidLastSave="{00000000-0000-0000-0000-000000000000}"/>
  <bookViews>
    <workbookView xWindow="-110" yWindow="-110" windowWidth="19420" windowHeight="10300" xr2:uid="{B4C76298-DB71-497B-8769-123715B1C68D}"/>
  </bookViews>
  <sheets>
    <sheet name="제1작업" sheetId="1" r:id="rId1"/>
    <sheet name="제2작업" sheetId="2" r:id="rId2"/>
    <sheet name="제3작업" sheetId="3" r:id="rId3"/>
  </sheets>
  <definedNames>
    <definedName name="전월판매량">제1작업!$F$5:$F$12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 l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<sst xmlns="http://schemas.openxmlformats.org/spreadsheetml/2006/main" count="40" uniqueCount="32">
  <si>
    <t>상품코드</t>
  </si>
  <si>
    <t>상품명</t>
  </si>
  <si>
    <t>구분</t>
  </si>
  <si>
    <t>단가
(단위:원)</t>
  </si>
  <si>
    <t>전월판매량</t>
  </si>
  <si>
    <t>당월판매량</t>
  </si>
  <si>
    <t>포장
단위</t>
  </si>
  <si>
    <t>지역</t>
  </si>
  <si>
    <t>비고</t>
  </si>
  <si>
    <t>M25-02</t>
  </si>
  <si>
    <t>B29-03</t>
  </si>
  <si>
    <t>B32-02</t>
  </si>
  <si>
    <t>S19-01</t>
  </si>
  <si>
    <t>M20-02</t>
  </si>
  <si>
    <t>B37-02</t>
  </si>
  <si>
    <t>M15-01</t>
  </si>
  <si>
    <t>M14-03</t>
  </si>
  <si>
    <t>백진주 쌀</t>
  </si>
  <si>
    <t>살치살 스테이크</t>
  </si>
  <si>
    <t>딱 새우</t>
  </si>
  <si>
    <t>등심 스테이크</t>
  </si>
  <si>
    <t>돌산 갓김치</t>
  </si>
  <si>
    <t>랍스터 테일</t>
  </si>
  <si>
    <t>대봉 곶감</t>
  </si>
  <si>
    <t>황토 고구마</t>
  </si>
  <si>
    <t>농산물</t>
  </si>
  <si>
    <t>축산물</t>
  </si>
  <si>
    <t>수산물</t>
  </si>
  <si>
    <t>30구</t>
  </si>
  <si>
    <t>최대 전월판매량</t>
  </si>
  <si>
    <t>수산물 특산품 수</t>
  </si>
  <si>
    <t>농산물 당월판매량의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</si>
</sst>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&quot;EA&quot;"/>
    <numFmt numFmtId="166" formatCode="0&quot;kg&quot;"/>
    <numFmt numFmtId="167" formatCode="0&quot;g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쉼표" xfId="1" builtinId="3"/>
    <cellStyle name="표준" xfId="0" builtinId="0"/>
  </cellStyles>
  <dxfs count="5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0</xdr:row>
      <xdr:rowOff>63500</xdr:rowOff>
    </xdr:from>
    <xdr:to>
      <xdr:col>6</xdr:col>
      <xdr:colOff>615950</xdr:colOff>
      <xdr:row>2</xdr:row>
      <xdr:rowOff>158750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85491C2A-BE43-30BB-2FC6-DCFB5247C8B7}"/>
            </a:ext>
          </a:extLst>
        </xdr:cNvPr>
        <xdr:cNvSpPr/>
      </xdr:nvSpPr>
      <xdr:spPr>
        <a:xfrm>
          <a:off x="158750" y="63500"/>
          <a:ext cx="4337050" cy="666750"/>
        </a:xfrm>
        <a:prstGeom prst="wave">
          <a:avLst>
            <a:gd name="adj1" fmla="val 12500"/>
            <a:gd name="adj2" fmla="val 507"/>
          </a:avLst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  <a:endParaRPr 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88900</xdr:colOff>
      <xdr:row>0</xdr:row>
      <xdr:rowOff>127000</xdr:rowOff>
    </xdr:from>
    <xdr:to>
      <xdr:col>9</xdr:col>
      <xdr:colOff>603250</xdr:colOff>
      <xdr:row>2</xdr:row>
      <xdr:rowOff>120650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D4FB386-B6F1-FF01-F626-32A012E8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27000"/>
          <a:ext cx="19304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AA45-5535-4049-BA41-0E058A7741BE}">
  <dimension ref="B1:J14"/>
  <sheetViews>
    <sheetView tabSelected="1" workbookViewId="0">
      <selection activeCell="O11" sqref="O11"/>
    </sheetView>
  </sheetViews>
  <sheetFormatPr defaultRowHeight="14" x14ac:dyDescent="0.35"/>
  <cols>
    <col min="1" max="1" width="1.6328125" style="1" customWidth="1"/>
    <col min="2" max="2" width="8.81640625" style="1" bestFit="1" customWidth="1"/>
    <col min="3" max="3" width="15.54296875" style="1" bestFit="1" customWidth="1"/>
    <col min="4" max="4" width="8.7265625" style="1"/>
    <col min="5" max="5" width="10" style="1" bestFit="1" customWidth="1"/>
    <col min="6" max="7" width="10.81640625" style="1" bestFit="1" customWidth="1"/>
    <col min="8" max="8" width="9.453125" style="1" bestFit="1" customWidth="1"/>
    <col min="9" max="9" width="10.81640625" style="1" bestFit="1" customWidth="1"/>
    <col min="10" max="12" width="8.7265625" style="1"/>
    <col min="13" max="13" width="4.54296875" style="1" customWidth="1"/>
    <col min="14" max="16" width="9.1796875" style="1" customWidth="1"/>
    <col min="17" max="16384" width="8.7265625" style="1"/>
  </cols>
  <sheetData>
    <row r="1" spans="2:10" ht="22.5" customHeight="1" x14ac:dyDescent="0.35"/>
    <row r="2" spans="2:10" ht="22.5" customHeight="1" x14ac:dyDescent="0.35"/>
    <row r="3" spans="2:10" ht="22.5" customHeight="1" thickBot="1" x14ac:dyDescent="0.4"/>
    <row r="4" spans="2:10" ht="28" x14ac:dyDescent="0.35">
      <c r="B4" s="6" t="s">
        <v>0</v>
      </c>
      <c r="C4" s="7" t="s">
        <v>1</v>
      </c>
      <c r="D4" s="7" t="s">
        <v>2</v>
      </c>
      <c r="E4" s="8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 t="s">
        <v>8</v>
      </c>
    </row>
    <row r="5" spans="2:10" ht="14" customHeight="1" x14ac:dyDescent="0.35">
      <c r="B5" s="10" t="s">
        <v>9</v>
      </c>
      <c r="C5" s="2" t="s">
        <v>17</v>
      </c>
      <c r="D5" s="2" t="s">
        <v>25</v>
      </c>
      <c r="E5" s="3">
        <v>70000</v>
      </c>
      <c r="F5" s="4">
        <v>1820</v>
      </c>
      <c r="G5" s="4">
        <v>2045</v>
      </c>
      <c r="H5" s="20">
        <v>20</v>
      </c>
      <c r="I5" s="2" t="str">
        <f t="shared" ref="I5:I12" si="0">CHOOSE(RIGHT(B5,1),"경기","전라","충청")</f>
        <v>전라</v>
      </c>
      <c r="J5" s="11" t="str">
        <f t="shared" ref="J5:J12" si="1">IF(AND(F5&gt;=1000,F5&gt;G5),"▼"," ")</f>
        <v xml:space="preserve"> </v>
      </c>
    </row>
    <row r="6" spans="2:10" ht="14" customHeight="1" x14ac:dyDescent="0.35">
      <c r="B6" s="10" t="s">
        <v>10</v>
      </c>
      <c r="C6" s="2" t="s">
        <v>18</v>
      </c>
      <c r="D6" s="2" t="s">
        <v>26</v>
      </c>
      <c r="E6" s="3">
        <v>30000</v>
      </c>
      <c r="F6" s="4">
        <v>1892</v>
      </c>
      <c r="G6" s="4">
        <v>1520</v>
      </c>
      <c r="H6" s="22">
        <v>50</v>
      </c>
      <c r="I6" s="2" t="str">
        <f t="shared" si="0"/>
        <v>충청</v>
      </c>
      <c r="J6" s="11" t="str">
        <f t="shared" si="1"/>
        <v>▼</v>
      </c>
    </row>
    <row r="7" spans="2:10" ht="14" customHeight="1" x14ac:dyDescent="0.35">
      <c r="B7" s="10" t="s">
        <v>11</v>
      </c>
      <c r="C7" s="2" t="s">
        <v>19</v>
      </c>
      <c r="D7" s="2" t="s">
        <v>27</v>
      </c>
      <c r="E7" s="3">
        <v>13900</v>
      </c>
      <c r="F7" s="4">
        <v>891</v>
      </c>
      <c r="G7" s="4">
        <v>950</v>
      </c>
      <c r="H7" s="20">
        <v>1</v>
      </c>
      <c r="I7" s="2" t="str">
        <f t="shared" si="0"/>
        <v>전라</v>
      </c>
      <c r="J7" s="11" t="str">
        <f t="shared" si="1"/>
        <v xml:space="preserve"> </v>
      </c>
    </row>
    <row r="8" spans="2:10" ht="14" customHeight="1" x14ac:dyDescent="0.35">
      <c r="B8" s="10" t="s">
        <v>12</v>
      </c>
      <c r="C8" s="2" t="s">
        <v>20</v>
      </c>
      <c r="D8" s="2" t="s">
        <v>26</v>
      </c>
      <c r="E8" s="3">
        <v>36000</v>
      </c>
      <c r="F8" s="4">
        <v>1020</v>
      </c>
      <c r="G8" s="4">
        <v>805</v>
      </c>
      <c r="H8" s="22">
        <v>500</v>
      </c>
      <c r="I8" s="2" t="str">
        <f t="shared" si="0"/>
        <v>경기</v>
      </c>
      <c r="J8" s="11" t="str">
        <f t="shared" si="1"/>
        <v>▼</v>
      </c>
    </row>
    <row r="9" spans="2:10" ht="14" customHeight="1" x14ac:dyDescent="0.35">
      <c r="B9" s="10" t="s">
        <v>13</v>
      </c>
      <c r="C9" s="2" t="s">
        <v>21</v>
      </c>
      <c r="D9" s="2" t="s">
        <v>25</v>
      </c>
      <c r="E9" s="3">
        <v>19000</v>
      </c>
      <c r="F9" s="4">
        <v>1457</v>
      </c>
      <c r="G9" s="4">
        <v>1852</v>
      </c>
      <c r="H9" s="20">
        <v>2</v>
      </c>
      <c r="I9" s="2" t="str">
        <f t="shared" si="0"/>
        <v>전라</v>
      </c>
      <c r="J9" s="11" t="str">
        <f t="shared" si="1"/>
        <v xml:space="preserve"> </v>
      </c>
    </row>
    <row r="10" spans="2:10" ht="14" customHeight="1" x14ac:dyDescent="0.35">
      <c r="B10" s="10" t="s">
        <v>14</v>
      </c>
      <c r="C10" s="2" t="s">
        <v>22</v>
      </c>
      <c r="D10" s="2" t="s">
        <v>27</v>
      </c>
      <c r="E10" s="3">
        <v>32000</v>
      </c>
      <c r="F10" s="4">
        <v>824</v>
      </c>
      <c r="G10" s="4">
        <v>1820</v>
      </c>
      <c r="H10" s="22">
        <v>480</v>
      </c>
      <c r="I10" s="2" t="str">
        <f t="shared" si="0"/>
        <v>전라</v>
      </c>
      <c r="J10" s="11" t="str">
        <f t="shared" si="1"/>
        <v xml:space="preserve"> </v>
      </c>
    </row>
    <row r="11" spans="2:10" ht="14" customHeight="1" x14ac:dyDescent="0.35">
      <c r="B11" s="10" t="s">
        <v>15</v>
      </c>
      <c r="C11" s="2" t="s">
        <v>23</v>
      </c>
      <c r="D11" s="2" t="s">
        <v>25</v>
      </c>
      <c r="E11" s="3">
        <v>80000</v>
      </c>
      <c r="F11" s="4">
        <v>2361</v>
      </c>
      <c r="G11" s="4">
        <v>2505</v>
      </c>
      <c r="H11" s="19" t="s">
        <v>28</v>
      </c>
      <c r="I11" s="2" t="str">
        <f t="shared" si="0"/>
        <v>경기</v>
      </c>
      <c r="J11" s="11" t="str">
        <f t="shared" si="1"/>
        <v xml:space="preserve"> </v>
      </c>
    </row>
    <row r="12" spans="2:10" ht="14" customHeight="1" thickBot="1" x14ac:dyDescent="0.4">
      <c r="B12" s="12" t="s">
        <v>16</v>
      </c>
      <c r="C12" s="13" t="s">
        <v>24</v>
      </c>
      <c r="D12" s="13" t="s">
        <v>25</v>
      </c>
      <c r="E12" s="14">
        <v>27500</v>
      </c>
      <c r="F12" s="15">
        <v>941</v>
      </c>
      <c r="G12" s="15">
        <v>1653</v>
      </c>
      <c r="H12" s="21">
        <v>10</v>
      </c>
      <c r="I12" s="13" t="str">
        <f t="shared" si="0"/>
        <v>충청</v>
      </c>
      <c r="J12" s="16" t="str">
        <f t="shared" si="1"/>
        <v xml:space="preserve"> </v>
      </c>
    </row>
    <row r="13" spans="2:10" x14ac:dyDescent="0.35">
      <c r="B13" s="31" t="s">
        <v>29</v>
      </c>
      <c r="C13" s="24"/>
      <c r="D13" s="25"/>
      <c r="E13" s="5">
        <f>MAX(전월판매량)</f>
        <v>2361</v>
      </c>
      <c r="F13" s="26"/>
      <c r="G13" s="23" t="s">
        <v>31</v>
      </c>
      <c r="H13" s="24"/>
      <c r="I13" s="25"/>
      <c r="J13" s="17">
        <f>ROUNDDOWN(DAVERAGE(B4:J12,G4,D4:D5),0)</f>
        <v>2013</v>
      </c>
    </row>
    <row r="14" spans="2:10" ht="14.5" thickBot="1" x14ac:dyDescent="0.4">
      <c r="B14" s="28" t="s">
        <v>30</v>
      </c>
      <c r="C14" s="29"/>
      <c r="D14" s="30"/>
      <c r="E14" s="13" t="str">
        <f>COUNTIF(D5:D12,"수산물")&amp;"개"</f>
        <v>2개</v>
      </c>
      <c r="F14" s="27"/>
      <c r="G14" s="18" t="s">
        <v>1</v>
      </c>
      <c r="H14" s="13" t="s">
        <v>17</v>
      </c>
      <c r="I14" s="18" t="s">
        <v>5</v>
      </c>
      <c r="J14" s="16">
        <f>VLOOKUP(H14,C5:G12,5,FALSE)</f>
        <v>2045</v>
      </c>
    </row>
  </sheetData>
  <mergeCells count="4">
    <mergeCell ref="G13:I13"/>
    <mergeCell ref="F13:F14"/>
    <mergeCell ref="B14:D14"/>
    <mergeCell ref="B13:D13"/>
  </mergeCells>
  <conditionalFormatting sqref="B5:J12">
    <cfRule type="expression" dxfId="0" priority="1">
      <formula>$G5&gt;=2000</formula>
    </cfRule>
  </conditionalFormatting>
  <dataValidations count="1">
    <dataValidation type="list" allowBlank="1" showInputMessage="1" showErrorMessage="1" sqref="H14" xr:uid="{8465FF54-2339-46B6-AE1A-0B235047B2DD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A014-E457-432F-9C56-FBD840EF9C67}">
  <dimension ref="A1"/>
  <sheetViews>
    <sheetView workbookViewId="0">
      <selection activeCell="A4" sqref="A4:XFD14"/>
    </sheetView>
  </sheetViews>
  <sheetFormatPr defaultRowHeight="14" x14ac:dyDescent="0.35"/>
  <cols>
    <col min="1" max="1" width="1.6328125" style="1" customWidth="1"/>
    <col min="2" max="4" width="8.7265625" style="1"/>
    <col min="5" max="5" width="10" style="1" bestFit="1" customWidth="1"/>
    <col min="6" max="7" width="9" style="1" bestFit="1" customWidth="1"/>
    <col min="8" max="16384" width="8.7265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0A1F-7855-4ADE-838F-C62DCCF94FCC}">
  <dimension ref="A1"/>
  <sheetViews>
    <sheetView workbookViewId="0">
      <selection activeCell="B1" sqref="B1"/>
    </sheetView>
  </sheetViews>
  <sheetFormatPr defaultRowHeight="14" x14ac:dyDescent="0.35"/>
  <cols>
    <col min="1" max="1" width="1.6328125" style="1" customWidth="1"/>
    <col min="2" max="4" width="8.7265625" style="1"/>
    <col min="5" max="5" width="10" style="1" bestFit="1" customWidth="1"/>
    <col min="6" max="7" width="9" style="1" bestFit="1" customWidth="1"/>
    <col min="8" max="16384" width="8.7265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안영준</dc:creator>
  <cp:lastModifiedBy>안영준</cp:lastModifiedBy>
  <dcterms:created xsi:type="dcterms:W3CDTF">2025-04-14T13:42:07Z</dcterms:created>
  <dcterms:modified xsi:type="dcterms:W3CDTF">2025-04-14T15:47:50Z</dcterms:modified>
</cp:coreProperties>
</file>