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 codeName="{8C4F1C90-05EB-6A55-5F09-09C24B55AC0B}"/>
  <workbookPr/>
  <bookViews>
    <workbookView xWindow="-34215" yWindow="2910" windowWidth="24240" windowHeight="13740" activeTab="4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4" l="1"/>
  <c r="D34" i="4" l="1"/>
  <c r="D28" i="4"/>
  <c r="D29" i="4"/>
  <c r="D30" i="4"/>
  <c r="D31" i="4"/>
  <c r="D32" i="4"/>
  <c r="D33" i="4"/>
  <c r="D27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C5" i="5"/>
  <c r="B16" i="3"/>
  <c r="H12" i="3"/>
  <c r="H4" i="3"/>
  <c r="E22" i="4" l="1"/>
  <c r="E21" i="4"/>
  <c r="E20" i="4"/>
  <c r="E19" i="4"/>
  <c r="E18" i="4"/>
  <c r="E17" i="4"/>
  <c r="E16" i="4"/>
  <c r="H5" i="3"/>
  <c r="H6" i="3"/>
  <c r="H7" i="3"/>
  <c r="H8" i="3"/>
  <c r="H9" i="3"/>
  <c r="H10" i="3"/>
  <c r="H11" i="3"/>
</calcChain>
</file>

<file path=xl/comments1.xml><?xml version="1.0" encoding="utf-8"?>
<comments xmlns="http://schemas.openxmlformats.org/spreadsheetml/2006/main">
  <authors>
    <author>user</author>
  </authors>
  <commentList>
    <comment ref="E3" author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<sst xmlns="http://schemas.openxmlformats.org/spreadsheetml/2006/main" count="313" uniqueCount="235">
  <si>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</si>
  <si>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</si>
  <si>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</si>
  <si>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</si>
  <si>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</si>
  <si>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</si>
  <si>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</si>
  <si>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</si>
  <si>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</si>
  <si>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</si>
  <si>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</si>
  <si>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</si>
  <si>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</si>
  <si>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</si>
  <si>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</si>
  <si>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</si>
  <si>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</si>
  <si>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</si>
  <si>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</si>
  <si>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</si>
  <si>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</si>
  <si>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</si>
  <si>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</si>
  <si>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</si>
  <si>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</si>
  <si>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</si>
  <si>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</si>
  <si>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</si>
  <si>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</si>
  <si>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</si>
  <si>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</si>
  <si>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</si>
  <si>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</si>
  <si>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</si>
  <si>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</si>
  <si>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</si>
  <si>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</si>
  <si>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</si>
  <si>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</si>
  <si>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</si>
  <si>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</si>
  <si>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</si>
  <si>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</si>
  <si>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</si>
  <si>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</si>
  <si>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</si>
  <si>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</si>
  <si>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</si>
  <si>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</si>
  <si>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</si>
  <si>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</si>
  <si>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</si>
  <si>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</si>
  <si>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</si>
  <si>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</si>
  <si>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</si>
  <si>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</si>
  <si>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</si>
  <si>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</si>
  <si>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</si>
  <si>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</si>
  <si>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</si>
  <si>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</si>
  <si>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</si>
  <si>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</si>
  <si>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</si>
  <si>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</si>
  <si>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</si>
  <si>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</si>
  <si>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</si>
  <si>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</si>
  <si>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</si>
  <si>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</si>
  <si>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</si>
  <si>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</si>
  <si>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</si>
  <si>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</si>
  <si>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</si>
  <si>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</si>
  <si>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</si>
  <si>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</si>
  <si>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</si>
  <si>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</si>
  <si>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</si>
  <si>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</si>
  <si>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</si>
  <si>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</si>
  <si>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</si>
  <si>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</si>
  <si>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</si>
  <si>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</si>
  <si>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</si>
  <si>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</si>
  <si>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</si>
  <si>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</si>
  <si>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</si>
  <si>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</si>
  <si>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</si>
  <si>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</si>
  <si>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</si>
  <si>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</si>
  <si>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</si>
  <si>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</si>
  <si>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</si>
  <si>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</si>
  <si>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</si>
  <si>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</si>
  <si>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</si>
  <si>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</si>
  <si>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</si>
  <si>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</si>
  <si>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</si>
  <si>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</si>
  <si>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</si>
  <si>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</si>
  <si>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</si>
  <si>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</si>
  <si>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</si>
  <si>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</si>
  <si>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</si>
  <si>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</si>
  <si>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</si>
  <si>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</si>
  <si>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</si>
  <si>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</si>
  <si>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</si>
  <si>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</si>
  <si>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</si>
  <si>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</si>
  <si>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</si>
  <si>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</si>
  <si>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</si>
  <si>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</si>
  <si>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</si>
  <si>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</si>
  <si>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</si>
  <si>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</si>
  <si>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</si>
  <si>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</si>
  <si>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</si>
  <si>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</si>
  <si>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</si>
  <si>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</si>
  <si>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</si>
  <si>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</si>
  <si>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</si>
  <si>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</si>
  <si>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</si>
  <si>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</si>
  <si>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</si>
  <si>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</si>
  <si>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</si>
  <si>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</si>
  <si>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</si>
  <si>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</si>
  <si>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</si>
  <si>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</si>
  <si>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</si>
  <si>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</si>
  <si>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</si>
  <si>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</si>
  <si>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</si>
  <si>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</si>
  <si>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</si>
  <si>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</si>
  <si>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</si>
  <si>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</si>
  <si>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</si>
  <si>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</si>
  <si>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</si>
  <si>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</si>
  <si>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</si>
  <si>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</si>
  <si>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</si>
  <si>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</si>
  <si>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</si>
  <si>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</si>
  <si>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</si>
  <si>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</si>
  <si>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</si>
  <si>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</si>
  <si>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</si>
  <si>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</si>
  <si>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</si>
  <si>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</si>
  <si>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</si>
  <si>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</si>
  <si>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</si>
  <si>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</si>
  <si>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</si>
  <si>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</si>
  <si>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</si>
  <si>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</si>
  <si>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</si>
  <si>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</si>
  <si>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</si>
  <si>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</si>
  <si>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</si>
  <si>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</si>
  <si>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</si>
  <si>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</si>
  <si>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</si>
  <si>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</si>
  <si>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</si>
  <si>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</si>
  <si>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</si>
  <si>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</si>
  <si>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</si>
  <si>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</si>
  <si>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</si>
  <si>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</si>
  <si>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</si>
  <si>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</si>
  <si>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</si>
  <si>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</si>
  <si>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</si>
  <si>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</si>
  <si>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</si>
  <si>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</si>
  <si>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</si>
  <si>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</si>
  <si>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</si>
  <si>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</si>
  <si>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</si>
  <si>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</si>
  <si>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</si>
  <si>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</si>
  <si>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</si>
  <si>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</si>
  <si>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</si>
  <si>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</si>
  <si>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</si>
  <si>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지급**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</si>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</sst>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b/>
      <i/>
      <u/>
      <sz val="18"/>
      <color theme="1"/>
      <name val="궁서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9" fontId="0" fillId="0" borderId="1" xfId="1" applyNumberFormat="1" applyFont="1" applyBorder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0" xfId="0" applyFont="1" applyAlignment="1">
      <alignment horizontal="centerContinuous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</c:spPr>
      <c:txPr>
        <a:bodyPr/>
        <a:lstStyle/>
        <a:p>
          <a:pPr>
            <a:defRPr>
              <a:solidFill>
                <a:srgbClr val="FF0000"/>
              </a:solidFill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effectLst/>
          </c:spP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51008"/>
        <c:axId val="156934144"/>
      </c:lineChart>
      <c:catAx>
        <c:axId val="15665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934144"/>
        <c:crosses val="autoZero"/>
        <c:auto val="1"/>
        <c:lblAlgn val="ctr"/>
        <c:lblOffset val="100"/>
        <c:noMultiLvlLbl val="0"/>
      </c:catAx>
      <c:valAx>
        <c:axId val="156934144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651008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15</xdr:row>
          <xdr:rowOff>28575</xdr:rowOff>
        </xdr:from>
        <xdr:to>
          <xdr:col>4</xdr:col>
          <xdr:colOff>9525</xdr:colOff>
          <xdr:row>16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714375</xdr:colOff>
      <xdr:row>15</xdr:row>
      <xdr:rowOff>19050</xdr:rowOff>
    </xdr:from>
    <xdr:to>
      <xdr:col>7</xdr:col>
      <xdr:colOff>9525</xdr:colOff>
      <xdr:row>16</xdr:row>
      <xdr:rowOff>190500</xdr:rowOff>
    </xdr:to>
    <xdr:sp macro="[0]!통화" textlink="">
      <xdr:nvSpPr>
        <xdr:cNvPr id="2" name="팔각형 1"/>
        <xdr:cNvSpPr/>
      </xdr:nvSpPr>
      <xdr:spPr>
        <a:xfrm>
          <a:off x="3124200" y="3209925"/>
          <a:ext cx="1495425" cy="3810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9" sqref="D9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s="18" t="s">
        <v>1</v>
      </c>
      <c r="B1" s="18"/>
    </row>
    <row r="3" spans="1:5" x14ac:dyDescent="0.3">
      <c r="A3" s="1" t="s">
        <v>200</v>
      </c>
      <c r="B3" s="1" t="s">
        <v>207</v>
      </c>
      <c r="C3" s="1" t="s">
        <v>214</v>
      </c>
      <c r="D3" s="1" t="s">
        <v>221</v>
      </c>
      <c r="E3" s="1" t="s">
        <v>226</v>
      </c>
    </row>
    <row r="4" spans="1:5" x14ac:dyDescent="0.3">
      <c r="A4" s="1" t="s">
        <v>201</v>
      </c>
      <c r="B4" s="1" t="s">
        <v>208</v>
      </c>
      <c r="C4" s="1" t="s">
        <v>215</v>
      </c>
      <c r="D4" s="1" t="s">
        <v>222</v>
      </c>
      <c r="E4" s="1" t="s">
        <v>227</v>
      </c>
    </row>
    <row r="5" spans="1:5" x14ac:dyDescent="0.3">
      <c r="A5" s="1" t="s">
        <v>202</v>
      </c>
      <c r="B5" s="1" t="s">
        <v>209</v>
      </c>
      <c r="C5" s="1" t="s">
        <v>216</v>
      </c>
      <c r="D5" s="1" t="s">
        <v>223</v>
      </c>
      <c r="E5" s="1" t="s">
        <v>228</v>
      </c>
    </row>
    <row r="6" spans="1:5" x14ac:dyDescent="0.3">
      <c r="A6" s="1" t="s">
        <v>203</v>
      </c>
      <c r="B6" s="1" t="s">
        <v>210</v>
      </c>
      <c r="C6" s="1" t="s">
        <v>217</v>
      </c>
      <c r="D6" s="1" t="s">
        <v>224</v>
      </c>
      <c r="E6" s="1" t="s">
        <v>229</v>
      </c>
    </row>
    <row r="7" spans="1:5" x14ac:dyDescent="0.3">
      <c r="A7" s="1" t="s">
        <v>204</v>
      </c>
      <c r="B7" s="1" t="s">
        <v>211</v>
      </c>
      <c r="C7" s="1" t="s">
        <v>218</v>
      </c>
      <c r="D7" s="1" t="s">
        <v>223</v>
      </c>
      <c r="E7" s="1" t="s">
        <v>227</v>
      </c>
    </row>
    <row r="8" spans="1:5" x14ac:dyDescent="0.3">
      <c r="A8" s="1" t="s">
        <v>205</v>
      </c>
      <c r="B8" s="1" t="s">
        <v>212</v>
      </c>
      <c r="C8" s="1" t="s">
        <v>219</v>
      </c>
      <c r="D8" s="1" t="s">
        <v>223</v>
      </c>
      <c r="E8" s="1" t="s">
        <v>227</v>
      </c>
    </row>
    <row r="9" spans="1:5" x14ac:dyDescent="0.3">
      <c r="A9" s="1" t="s">
        <v>206</v>
      </c>
      <c r="B9" s="1" t="s">
        <v>213</v>
      </c>
      <c r="C9" s="1" t="s">
        <v>220</v>
      </c>
      <c r="D9" s="1" t="s">
        <v>225</v>
      </c>
      <c r="E9" s="1" t="s">
        <v>229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3"/>
  <sheetViews>
    <sheetView workbookViewId="0">
      <selection activeCell="I20" sqref="I20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26" t="s">
        <v>77</v>
      </c>
      <c r="C1" s="26"/>
      <c r="D1" s="26"/>
      <c r="E1" s="26"/>
      <c r="F1" s="26"/>
      <c r="G1" s="26"/>
    </row>
    <row r="2" spans="2:7" x14ac:dyDescent="0.3">
      <c r="G2" s="12">
        <v>45322</v>
      </c>
    </row>
    <row r="3" spans="2:7" x14ac:dyDescent="0.3">
      <c r="B3" s="13" t="s">
        <v>78</v>
      </c>
      <c r="C3" s="13" t="s">
        <v>79</v>
      </c>
      <c r="D3" s="13" t="s">
        <v>80</v>
      </c>
      <c r="E3" s="13" t="s">
        <v>81</v>
      </c>
      <c r="F3" s="13" t="s">
        <v>82</v>
      </c>
      <c r="G3" s="13" t="s">
        <v>83</v>
      </c>
    </row>
    <row r="4" spans="2:7" x14ac:dyDescent="0.3">
      <c r="B4" s="14" t="s">
        <v>84</v>
      </c>
      <c r="C4" s="15">
        <v>800</v>
      </c>
      <c r="D4" s="16">
        <v>2E-3</v>
      </c>
      <c r="E4" s="15">
        <v>100</v>
      </c>
      <c r="F4" s="15">
        <v>900</v>
      </c>
      <c r="G4" s="15">
        <v>557</v>
      </c>
    </row>
    <row r="5" spans="2:7" ht="17.100000000000001" x14ac:dyDescent="0.45">
      <c r="B5" s="14" t="s">
        <v>85</v>
      </c>
      <c r="C5" s="15">
        <v>2000</v>
      </c>
      <c r="D5" s="16">
        <v>8.9999999999999993E-3</v>
      </c>
      <c r="E5" s="15">
        <v>150</v>
      </c>
      <c r="F5" s="15">
        <v>2070</v>
      </c>
      <c r="G5" s="15">
        <v>590</v>
      </c>
    </row>
    <row r="6" spans="2:7" ht="17.100000000000001" x14ac:dyDescent="0.45">
      <c r="B6" s="14" t="s">
        <v>86</v>
      </c>
      <c r="C6" s="15">
        <v>960</v>
      </c>
      <c r="D6" s="16">
        <v>3.0000000000000001E-3</v>
      </c>
      <c r="E6" s="15">
        <v>50</v>
      </c>
      <c r="F6" s="15">
        <v>1010</v>
      </c>
      <c r="G6" s="15">
        <v>650</v>
      </c>
    </row>
    <row r="7" spans="2:7" ht="17.100000000000001" x14ac:dyDescent="0.45">
      <c r="B7" s="14" t="s">
        <v>87</v>
      </c>
      <c r="C7" s="15">
        <v>720</v>
      </c>
      <c r="D7" s="16">
        <v>0</v>
      </c>
      <c r="E7" s="15">
        <v>30</v>
      </c>
      <c r="F7" s="15">
        <v>750</v>
      </c>
      <c r="G7" s="15">
        <v>700</v>
      </c>
    </row>
    <row r="8" spans="2:7" ht="17.100000000000001" x14ac:dyDescent="0.45">
      <c r="B8" s="14" t="s">
        <v>88</v>
      </c>
      <c r="C8" s="15">
        <v>1200</v>
      </c>
      <c r="D8" s="16">
        <v>0.02</v>
      </c>
      <c r="E8" s="15">
        <v>75</v>
      </c>
      <c r="F8" s="15">
        <v>1251</v>
      </c>
      <c r="G8" s="15">
        <v>245</v>
      </c>
    </row>
    <row r="9" spans="2:7" ht="17.100000000000001" x14ac:dyDescent="0.45">
      <c r="B9" s="14" t="s">
        <v>89</v>
      </c>
      <c r="C9" s="15">
        <v>2800</v>
      </c>
      <c r="D9" s="16">
        <v>1E-3</v>
      </c>
      <c r="E9" s="15">
        <v>150</v>
      </c>
      <c r="F9" s="15">
        <v>2838</v>
      </c>
      <c r="G9" s="15">
        <v>430</v>
      </c>
    </row>
    <row r="10" spans="2:7" ht="17.100000000000001" x14ac:dyDescent="0.45">
      <c r="B10" s="14" t="s">
        <v>90</v>
      </c>
      <c r="C10" s="15">
        <v>640</v>
      </c>
      <c r="D10" s="16">
        <v>0.01</v>
      </c>
      <c r="E10" s="15">
        <v>200</v>
      </c>
      <c r="F10" s="15">
        <v>840</v>
      </c>
      <c r="G10" s="15">
        <v>480</v>
      </c>
    </row>
    <row r="11" spans="2:7" ht="17.100000000000001" x14ac:dyDescent="0.45">
      <c r="B11" s="14" t="s">
        <v>91</v>
      </c>
      <c r="C11" s="15">
        <v>720</v>
      </c>
      <c r="D11" s="16">
        <v>5.0000000000000001E-3</v>
      </c>
      <c r="E11" s="15">
        <v>40</v>
      </c>
      <c r="F11" s="15">
        <v>760</v>
      </c>
      <c r="G11" s="15">
        <v>843</v>
      </c>
    </row>
    <row r="12" spans="2:7" ht="17.100000000000001" x14ac:dyDescent="0.45">
      <c r="B12" s="14" t="s">
        <v>92</v>
      </c>
      <c r="C12" s="15">
        <v>1200</v>
      </c>
      <c r="D12" s="16">
        <v>0.02</v>
      </c>
      <c r="E12" s="15">
        <v>50</v>
      </c>
      <c r="F12" s="15">
        <v>1226</v>
      </c>
      <c r="G12" s="15">
        <v>1100</v>
      </c>
    </row>
    <row r="13" spans="2:7" x14ac:dyDescent="0.3">
      <c r="B13" s="13" t="s">
        <v>93</v>
      </c>
      <c r="C13" s="15">
        <v>11040</v>
      </c>
      <c r="D13" s="16"/>
      <c r="E13" s="15">
        <v>845</v>
      </c>
      <c r="F13" s="15">
        <v>11645</v>
      </c>
      <c r="G13" s="15"/>
    </row>
  </sheetData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B16" sqref="B16"/>
    </sheetView>
  </sheetViews>
  <sheetFormatPr defaultRowHeight="16.5" x14ac:dyDescent="0.3"/>
  <cols>
    <col min="2" max="2" width="19.625" customWidth="1"/>
    <col min="8" max="8" width="10.625" bestFit="1" customWidth="1"/>
  </cols>
  <sheetData>
    <row r="1" spans="1:8" ht="20.25" x14ac:dyDescent="0.3">
      <c r="A1" s="19" t="s">
        <v>94</v>
      </c>
      <c r="B1" s="19"/>
      <c r="C1" s="19"/>
      <c r="D1" s="19"/>
      <c r="E1" s="19"/>
      <c r="F1" s="19"/>
      <c r="G1" s="19"/>
      <c r="H1" s="19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230</v>
      </c>
      <c r="B15" s="1" t="s">
        <v>232</v>
      </c>
      <c r="C15" s="1"/>
    </row>
    <row r="16" spans="1:8" x14ac:dyDescent="0.3">
      <c r="A16" s="1" t="s">
        <v>231</v>
      </c>
      <c r="B16" s="1" t="b">
        <f>H4&gt;=AVERAGE(H4:H12)</f>
        <v>0</v>
      </c>
      <c r="C16" s="1"/>
    </row>
    <row r="17" spans="1:8" ht="17.100000000000001" x14ac:dyDescent="0.45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7" workbookViewId="0">
      <selection activeCell="J24" sqref="J2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0" t="s">
        <v>198</v>
      </c>
      <c r="B23" s="21"/>
      <c r="C23" s="21"/>
      <c r="D23" s="22"/>
      <c r="E23" s="10">
        <f>COUNTIFS(C16:C22,"&gt;=80",D16:D22,"&gt;=80",E16:E22,"&gt;="&amp;AVERAGE(E16:E22))/COUNTA(A16:A22)</f>
        <v>0.5714285714285714</v>
      </c>
      <c r="G23" s="20" t="s">
        <v>63</v>
      </c>
      <c r="H23" s="21"/>
      <c r="I23" s="22"/>
      <c r="J23" s="4" t="str">
        <f>VLOOKUP(LARGE(I16:I22,1),I16:J22,2,FALSE)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3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>IF(WEEKDAY(A34,2)&lt;=5,"평일","주말")</f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tabSelected="1" workbookViewId="0">
      <selection activeCell="I11" sqref="I11"/>
    </sheetView>
  </sheetViews>
  <sheetFormatPr defaultRowHeight="16.5" x14ac:dyDescent="0.3"/>
  <cols>
    <col min="1" max="1" width="2.625" customWidth="1"/>
  </cols>
  <sheetData>
    <row r="1" spans="2:12" x14ac:dyDescent="0.3">
      <c r="B1" s="23" t="s">
        <v>114</v>
      </c>
      <c r="C1" s="23"/>
    </row>
    <row r="2" spans="2:12" x14ac:dyDescent="0.3">
      <c r="B2" s="5" t="s">
        <v>115</v>
      </c>
      <c r="C2" s="4"/>
      <c r="H2" s="24" t="s">
        <v>125</v>
      </c>
      <c r="I2" s="24"/>
      <c r="J2" s="24"/>
      <c r="K2" s="24"/>
      <c r="L2" s="24"/>
    </row>
    <row r="3" spans="2:12" x14ac:dyDescent="0.3">
      <c r="B3" s="5" t="s">
        <v>116</v>
      </c>
      <c r="C3" s="4">
        <v>64</v>
      </c>
      <c r="G3" s="4">
        <f>C2*C10+C3*D10+C4*E10</f>
        <v>57.6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3" t="s">
        <v>124</v>
      </c>
      <c r="G4" s="10">
        <v>0.1</v>
      </c>
      <c r="H4" s="4">
        <f t="dataTable" ref="H4:L8" dt2D="1" dtr="1" r1="D10" r2="C10"/>
        <v>38.4</v>
      </c>
      <c r="I4" s="4">
        <v>44.8</v>
      </c>
      <c r="J4" s="4">
        <v>51.2</v>
      </c>
      <c r="K4" s="4">
        <v>57.6</v>
      </c>
      <c r="L4" s="4">
        <v>64</v>
      </c>
    </row>
    <row r="5" spans="2:12" x14ac:dyDescent="0.3">
      <c r="B5" s="5" t="s">
        <v>118</v>
      </c>
      <c r="C5" s="4">
        <f>C2*C10+C3*D10+C4*E10</f>
        <v>57.6</v>
      </c>
      <c r="F5" s="23"/>
      <c r="G5" s="10">
        <v>0.2</v>
      </c>
      <c r="H5" s="4">
        <v>38.4</v>
      </c>
      <c r="I5" s="4">
        <v>44.8</v>
      </c>
      <c r="J5" s="4">
        <v>51.2</v>
      </c>
      <c r="K5" s="4">
        <v>57.6</v>
      </c>
      <c r="L5" s="4">
        <v>64</v>
      </c>
    </row>
    <row r="6" spans="2:12" x14ac:dyDescent="0.3">
      <c r="F6" s="23"/>
      <c r="G6" s="10">
        <v>0.3</v>
      </c>
      <c r="H6" s="4">
        <v>38.4</v>
      </c>
      <c r="I6" s="4">
        <v>44.8</v>
      </c>
      <c r="J6" s="4">
        <v>51.2</v>
      </c>
      <c r="K6" s="4">
        <v>57.6</v>
      </c>
      <c r="L6" s="4">
        <v>64</v>
      </c>
    </row>
    <row r="7" spans="2:12" x14ac:dyDescent="0.3">
      <c r="F7" s="23"/>
      <c r="G7" s="10">
        <v>0.4</v>
      </c>
      <c r="H7" s="4">
        <v>38.4</v>
      </c>
      <c r="I7" s="4">
        <v>44.8</v>
      </c>
      <c r="J7" s="4">
        <v>51.2</v>
      </c>
      <c r="K7" s="4">
        <v>57.6</v>
      </c>
      <c r="L7" s="4">
        <v>64</v>
      </c>
    </row>
    <row r="8" spans="2:12" x14ac:dyDescent="0.3">
      <c r="B8" s="23" t="s">
        <v>119</v>
      </c>
      <c r="C8" s="23"/>
      <c r="D8" s="23"/>
      <c r="E8" s="23"/>
      <c r="F8" s="23"/>
      <c r="G8" s="10">
        <v>0.5</v>
      </c>
      <c r="H8" s="4">
        <v>38.4</v>
      </c>
      <c r="I8" s="4">
        <v>44.8</v>
      </c>
      <c r="J8" s="4">
        <v>51.2</v>
      </c>
      <c r="K8" s="4">
        <v>57.6</v>
      </c>
      <c r="L8" s="4">
        <v>64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workbookViewId="0">
      <selection activeCell="I16" sqref="I16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3" t="s">
        <v>126</v>
      </c>
      <c r="C1" s="23"/>
      <c r="D1" s="23"/>
      <c r="E1" s="23"/>
      <c r="G1" s="23" t="s">
        <v>127</v>
      </c>
      <c r="H1" s="23"/>
      <c r="I1" s="23"/>
      <c r="J1" s="23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3" t="s">
        <v>128</v>
      </c>
      <c r="C11" s="23"/>
      <c r="D11" s="23"/>
      <c r="E11" s="23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233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234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4"/>
  <sheetViews>
    <sheetView workbookViewId="0">
      <selection activeCell="J27" sqref="J27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9" t="s">
        <v>139</v>
      </c>
      <c r="C1" s="19"/>
      <c r="D1" s="19"/>
      <c r="E1" s="19"/>
      <c r="F1" s="19"/>
      <c r="G1" s="19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17">
        <v>130000</v>
      </c>
      <c r="E4" s="17">
        <v>10350</v>
      </c>
      <c r="F4" s="17">
        <v>1750</v>
      </c>
      <c r="G4" s="17">
        <f>SUM(D4:F4)</f>
        <v>142100</v>
      </c>
    </row>
    <row r="5" spans="2:7" x14ac:dyDescent="0.3">
      <c r="B5" s="4">
        <v>5</v>
      </c>
      <c r="C5" s="4" t="s">
        <v>148</v>
      </c>
      <c r="D5" s="17">
        <v>130000</v>
      </c>
      <c r="E5" s="17">
        <v>10350</v>
      </c>
      <c r="F5" s="17">
        <v>1750</v>
      </c>
      <c r="G5" s="17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17">
        <v>440000</v>
      </c>
      <c r="E6" s="17">
        <v>6000</v>
      </c>
      <c r="F6" s="17">
        <v>2590</v>
      </c>
      <c r="G6" s="17">
        <f t="shared" si="0"/>
        <v>448590</v>
      </c>
    </row>
    <row r="7" spans="2:7" x14ac:dyDescent="0.3">
      <c r="B7" s="4">
        <v>6</v>
      </c>
      <c r="C7" s="4" t="s">
        <v>150</v>
      </c>
      <c r="D7" s="17">
        <v>200000</v>
      </c>
      <c r="E7" s="17">
        <v>14000</v>
      </c>
      <c r="F7" s="17">
        <v>3600</v>
      </c>
      <c r="G7" s="17">
        <f t="shared" si="0"/>
        <v>217600</v>
      </c>
    </row>
    <row r="8" spans="2:7" x14ac:dyDescent="0.3">
      <c r="B8" s="4">
        <v>1</v>
      </c>
      <c r="C8" s="4" t="s">
        <v>151</v>
      </c>
      <c r="D8" s="17">
        <v>800000</v>
      </c>
      <c r="E8" s="17">
        <v>20000</v>
      </c>
      <c r="F8" s="17">
        <v>4320</v>
      </c>
      <c r="G8" s="17">
        <f t="shared" si="0"/>
        <v>824320</v>
      </c>
    </row>
    <row r="9" spans="2:7" x14ac:dyDescent="0.3">
      <c r="B9" s="4">
        <v>7</v>
      </c>
      <c r="C9" s="4" t="s">
        <v>152</v>
      </c>
      <c r="D9" s="17">
        <v>178000</v>
      </c>
      <c r="E9" s="17">
        <v>17800</v>
      </c>
      <c r="F9" s="17">
        <v>4960</v>
      </c>
      <c r="G9" s="17">
        <f t="shared" si="0"/>
        <v>200760</v>
      </c>
    </row>
    <row r="10" spans="2:7" x14ac:dyDescent="0.3">
      <c r="B10" s="4">
        <v>11</v>
      </c>
      <c r="C10" s="4" t="s">
        <v>153</v>
      </c>
      <c r="D10" s="17">
        <v>400000</v>
      </c>
      <c r="E10" s="17">
        <v>14100</v>
      </c>
      <c r="F10" s="17">
        <v>5200</v>
      </c>
      <c r="G10" s="17">
        <f t="shared" si="0"/>
        <v>419300</v>
      </c>
    </row>
    <row r="11" spans="2:7" x14ac:dyDescent="0.3">
      <c r="B11" s="4">
        <v>3</v>
      </c>
      <c r="C11" s="4" t="s">
        <v>152</v>
      </c>
      <c r="D11" s="17">
        <v>343000</v>
      </c>
      <c r="E11" s="17">
        <v>12362</v>
      </c>
      <c r="F11" s="17">
        <v>5500</v>
      </c>
      <c r="G11" s="17">
        <f t="shared" si="0"/>
        <v>360862</v>
      </c>
    </row>
    <row r="12" spans="2:7" x14ac:dyDescent="0.3">
      <c r="B12" s="4">
        <v>10</v>
      </c>
      <c r="C12" s="4" t="s">
        <v>154</v>
      </c>
      <c r="D12" s="17">
        <v>500000</v>
      </c>
      <c r="E12" s="17">
        <v>22000</v>
      </c>
      <c r="F12" s="17">
        <v>6720</v>
      </c>
      <c r="G12" s="17">
        <f t="shared" si="0"/>
        <v>528720</v>
      </c>
    </row>
    <row r="13" spans="2:7" x14ac:dyDescent="0.3">
      <c r="B13" s="4">
        <v>2</v>
      </c>
      <c r="C13" s="4" t="s">
        <v>155</v>
      </c>
      <c r="D13" s="17">
        <v>700000</v>
      </c>
      <c r="E13" s="17">
        <v>97500</v>
      </c>
      <c r="F13" s="17">
        <v>7100</v>
      </c>
      <c r="G13" s="17">
        <f t="shared" si="0"/>
        <v>804600</v>
      </c>
    </row>
    <row r="14" spans="2:7" x14ac:dyDescent="0.3">
      <c r="B14" s="4">
        <v>9</v>
      </c>
      <c r="C14" s="4" t="s">
        <v>156</v>
      </c>
      <c r="D14" s="17">
        <v>350000</v>
      </c>
      <c r="E14" s="17">
        <v>49550</v>
      </c>
      <c r="F14" s="17">
        <v>5280</v>
      </c>
      <c r="G14" s="17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합계">
                <anchor moveWithCells="1" sizeWithCells="1">
                  <from>
                    <xdr:col>2</xdr:col>
                    <xdr:colOff>28575</xdr:colOff>
                    <xdr:row>15</xdr:row>
                    <xdr:rowOff>28575</xdr:rowOff>
                  </from>
                  <to>
                    <xdr:col>4</xdr:col>
                    <xdr:colOff>9525</xdr:colOff>
                    <xdr:row>16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"/>
  <sheetViews>
    <sheetView workbookViewId="0">
      <selection activeCell="Q23" sqref="Q23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9" t="s">
        <v>157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2:15" x14ac:dyDescent="0.3">
      <c r="K2" s="25" t="s">
        <v>158</v>
      </c>
      <c r="L2" s="25"/>
      <c r="M2" s="25"/>
      <c r="N2" s="25"/>
      <c r="O2" s="25"/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2">
    <mergeCell ref="B1:O1"/>
    <mergeCell ref="K2:O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2025-04-19T07:35:01Z</dcterms:modified>
</cp:coreProperties>
</file>