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KIRUser\Desktop\"/>
    </mc:Choice>
  </mc:AlternateContent>
  <xr:revisionPtr revIDLastSave="0" documentId="8_{6792AED8-C481-4F55-979B-0595A4E63460}" xr6:coauthVersionLast="47" xr6:coauthVersionMax="47" xr10:uidLastSave="{00000000-0000-0000-0000-000000000000}"/>
  <bookViews>
    <workbookView xWindow="-120" yWindow="-120" windowWidth="25440" windowHeight="15390" firstSheet="2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 s="1"/>
  <c r="B35" i="2" a="1"/>
  <c r="B35" i="2"/>
  <c r="B32" i="2" a="1"/>
  <c r="B32" i="2" s="1"/>
  <c r="F3" i="2"/>
  <c r="G3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C3" i="4"/>
  <c r="D3" i="4"/>
  <c r="E3" i="4"/>
  <c r="C4" i="4"/>
  <c r="D4" i="4"/>
  <c r="E4" i="4"/>
  <c r="C5" i="4"/>
  <c r="D5" i="4"/>
  <c r="E5" i="4"/>
  <c r="C6" i="4"/>
  <c r="D6" i="4"/>
  <c r="E6" i="4"/>
  <c r="C7" i="4"/>
  <c r="C8" i="4" s="1"/>
  <c r="D7" i="4"/>
  <c r="D8" i="4" s="1"/>
  <c r="E7" i="4"/>
  <c r="E8" i="4" s="1"/>
  <c r="C9" i="4"/>
  <c r="D9" i="4"/>
  <c r="E9" i="4"/>
  <c r="C10" i="4"/>
  <c r="C11" i="4" s="1"/>
  <c r="D10" i="4"/>
  <c r="D11" i="4" s="1"/>
  <c r="E10" i="4"/>
  <c r="E11" i="4" s="1"/>
  <c r="C12" i="4"/>
  <c r="D12" i="4"/>
  <c r="E12" i="4"/>
  <c r="C13" i="4"/>
  <c r="C14" i="4" s="1"/>
  <c r="D13" i="4"/>
  <c r="D14" i="4" s="1"/>
  <c r="E13" i="4"/>
  <c r="E14" i="4" s="1"/>
  <c r="C15" i="4"/>
  <c r="D15" i="4"/>
  <c r="E15" i="4"/>
  <c r="C16" i="4"/>
  <c r="D16" i="4"/>
  <c r="E16" i="4"/>
  <c r="C17" i="4"/>
  <c r="D17" i="4"/>
  <c r="E17" i="4"/>
  <c r="C18" i="4"/>
  <c r="D18" i="4"/>
  <c r="E18" i="4"/>
  <c r="C19" i="4"/>
  <c r="C20" i="4" s="1"/>
  <c r="D19" i="4"/>
  <c r="D20" i="4" s="1"/>
  <c r="E19" i="4"/>
  <c r="E20" i="4" s="1"/>
  <c r="F3" i="1"/>
  <c r="E3" i="8"/>
  <c r="E4" i="8"/>
  <c r="E5" i="8"/>
  <c r="E6" i="8"/>
  <c r="E7" i="8"/>
  <c r="E8" i="8"/>
  <c r="E9" i="8"/>
  <c r="E10" i="8"/>
  <c r="E11" i="8"/>
  <c r="E12" i="8"/>
  <c r="G24" i="2" a="1"/>
  <c r="G27" i="2" a="1"/>
  <c r="G22" i="2" a="1"/>
  <c r="G25" i="2" a="1"/>
  <c r="G28" i="2" a="1"/>
  <c r="G23" i="2" a="1"/>
  <c r="G26" i="2" a="1"/>
  <c r="G29" i="2" a="1"/>
  <c r="G21" i="2" a="1"/>
  <c r="H6" i="2" l="1" a="1"/>
  <c r="H6" i="2" s="1"/>
  <c r="H3" i="2" a="1"/>
  <c r="H3" i="2" s="1"/>
  <c r="H5" i="2" a="1"/>
  <c r="H5" i="2" s="1"/>
  <c r="H8" i="2" a="1"/>
  <c r="H8" i="2" s="1"/>
  <c r="H9" i="2" a="1"/>
  <c r="H9" i="2" s="1"/>
  <c r="H10" i="2" a="1"/>
  <c r="H10" i="2" s="1"/>
  <c r="H7" i="2" a="1"/>
  <c r="H7" i="2" s="1"/>
  <c r="H4" i="2" a="1"/>
  <c r="H4" i="2" s="1"/>
  <c r="G29" i="2"/>
  <c r="G26" i="2"/>
  <c r="G23" i="2"/>
  <c r="G28" i="2"/>
  <c r="G25" i="2"/>
  <c r="G22" i="2"/>
  <c r="G27" i="2"/>
  <c r="G24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5D6EC6A-A1B3-4C82-B199-862B930B5242}" name="MS Access Database_Query" type="1" refreshedVersion="8" background="1">
    <dbPr connection="DSN=MS Access Database;DBQ=C:\기말고사.accdb;DefaultDir=C:\Users\CKIRUser\Documents;DriverId=25;FIL=MS Access;MaxBufferSize=2048;PageTimeout=5;" command="SELECT 성적.학번, 성적.학과, 성적.종합_x000d__x000a_FROM `C:\기말고사.accdb`.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<sst xmlns="http://schemas.openxmlformats.org/spreadsheetml/2006/main" count="276" uniqueCount="141">
  <si>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</si>
  <si>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</si>
  <si>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</si>
  <si>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</si>
  <si>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</si>
  <si>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</si>
  <si>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</si>
  <si>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</si>
  <si>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</si>
  <si>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</si>
  <si>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</si>
  <si>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</si>
  <si>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</si>
  <si>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</si>
  <si>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</si>
  <si>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</si>
  <si>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</si>
  <si>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</si>
  <si>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</si>
  <si>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</si>
  <si>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</si>
  <si>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</si>
  <si>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</si>
  <si>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</si>
  <si>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</si>
  <si>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</si>
  <si>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</si>
  <si>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</si>
  <si>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</si>
  <si>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</si>
  <si>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</si>
  <si>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</si>
  <si>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</si>
  <si>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</si>
  <si>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</si>
  <si>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</si>
  <si>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</si>
  <si>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</si>
  <si>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</si>
  <si>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</si>
  <si>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</si>
  <si>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</si>
  <si>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</si>
  <si>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</si>
  <si>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</si>
  <si>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</si>
  <si>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</si>
  <si>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</si>
  <si>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</si>
  <si>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</si>
  <si>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</si>
  <si>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</si>
  <si>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</si>
  <si>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</si>
  <si>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</si>
  <si>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</si>
  <si>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</si>
  <si>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</si>
  <si>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</si>
  <si>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</si>
  <si>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</si>
  <si>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</si>
  <si>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</si>
  <si>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</si>
  <si>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</si>
  <si>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</si>
  <si>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</si>
  <si>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</si>
  <si>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</si>
  <si>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</si>
  <si>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</si>
  <si>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</si>
  <si>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</si>
  <si>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</si>
  <si>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</si>
  <si>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</si>
  <si>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</si>
  <si>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</si>
  <si>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</si>
  <si>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</si>
  <si>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</si>
  <si>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</si>
  <si>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</si>
  <si>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</si>
  <si>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</si>
  <si>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</si>
  <si>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</si>
  <si>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</si>
  <si>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</si>
  <si>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</si>
  <si>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</si>
  <si>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</si>
  <si>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</si>
  <si>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</si>
  <si>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</si>
  <si>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</si>
  <si>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</si>
  <si>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</si>
  <si>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</si>
  <si>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</si>
  <si>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</si>
  <si>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</si>
  <si>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</si>
  <si>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</si>
  <si>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</si>
  <si>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</si>
  <si>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</si>
  <si>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</si>
  <si>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</si>
  <si>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</si>
  <si>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</si>
  <si>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</si>
  <si>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</si>
  <si>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</si>
  <si>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</si>
  <si>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</si>
  <si>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</si>
  <si>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</si>
  <si>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</si>
  <si>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</si>
  <si>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</si>
  <si>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</si>
  <si>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</si>
  <si>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</si>
  <si>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</si>
  <si>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</si>
  <si>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</si>
  <si>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</si>
  <si>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</si>
  <si>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</si>
  <si>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</si>
  <si>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</si>
  <si>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</si>
  <si>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</si>
  <si>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</si>
  <si>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합계 : 종합</t>
  </si>
  <si>
    <t>학번</t>
  </si>
  <si>
    <t>221001-231000</t>
  </si>
  <si>
    <t>231001-241000</t>
  </si>
  <si>
    <t>1급b형</t>
  </si>
  <si>
    <t>필수입력요망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</si>
</sst>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80" formatCode="0.0%"/>
    <numFmt numFmtId="181" formatCode="[Red][&gt;0]&quot;▲&quot;\ #,##0;[Blue][&lt;0]&quot;▼&quot;\ #,##0;0;&quot;매&quot;&quot;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81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29821232"/>
        <c:axId val="429808752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>
                <a:shade val="1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42980875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29821232"/>
        <c:crosses val="max"/>
        <c:crossBetween val="between"/>
      </c:valAx>
      <c:catAx>
        <c:axId val="429821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29808752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0</xdr:colOff>
      <xdr:row>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494FEB2-3A4D-A10B-E6EC-A39D481FC5B0}"/>
            </a:ext>
          </a:extLst>
        </xdr:cNvPr>
        <xdr:cNvSpPr/>
      </xdr:nvSpPr>
      <xdr:spPr>
        <a:xfrm>
          <a:off x="3771900" y="41910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79F2920B-F4D7-AA1B-64C6-183A514D75AD}"/>
            </a:ext>
          </a:extLst>
        </xdr:cNvPr>
        <xdr:cNvSpPr/>
      </xdr:nvSpPr>
      <xdr:spPr>
        <a:xfrm>
          <a:off x="3771900" y="1047750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KIRUser" refreshedDate="45891.747578935188" backgroundQuery="1" createdVersion="8" refreshedVersion="8" minRefreshableVersion="3" recordCount="26" xr:uid="{11E46E74-68E3-4F41-98D3-360BD46C4069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767EDD-DFA1-40C4-9A55-D6D60F1076D7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>
      <items count="22">
        <item x="9"/>
        <item x="16"/>
        <item x="12"/>
        <item x="2"/>
        <item x="20"/>
        <item x="6"/>
        <item x="8"/>
        <item x="0"/>
        <item x="17"/>
        <item x="13"/>
        <item x="19"/>
        <item x="11"/>
        <item x="10"/>
        <item x="14"/>
        <item x="5"/>
        <item x="15"/>
        <item x="1"/>
        <item x="4"/>
        <item x="18"/>
        <item x="7"/>
        <item x="3"/>
        <item t="default"/>
      </items>
    </pivotField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8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K18" sqref="K18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IFERROR(AND(FIND("4",$B3)&gt;=1,RIGHT($C3,3)="연구소"),FALSE)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E1" sqref="E1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8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D15" sqref="D15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abSelected="1" topLeftCell="A7" workbookViewId="0">
      <selection activeCell="B32" sqref="B32:B35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SUMPRODUCT(OFFSET($A$13,MATCH(B3,$A$14:$A$16,0),1,1,3),C3:E3)</f>
        <v>96.2</v>
      </c>
      <c r="G3" s="8" t="str">
        <f ca="1">LOOKUP(F3,$F$14:$F$18,$G$14:$G$18)</f>
        <v>A</v>
      </c>
      <c r="H3" s="15" t="str" cm="1">
        <f t="array" aca="1" ref="H3" ca="1">B3&amp;"-"&amp;SUM(IF(($B$3:$B$10=$B3)*($F$3:$F$10&gt;=$F3),1))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SUMPRODUCT(OFFSET($A$13,MATCH(B4,$A$14:$A$16,0),1,1,3),C4:E4)</f>
        <v>81.900000000000006</v>
      </c>
      <c r="G4" s="8" t="str">
        <f t="shared" ref="G4:G10" ca="1" si="1">LOOKUP(F4,$F$14:$F$18,$G$14:$G$18)</f>
        <v>B</v>
      </c>
      <c r="H4" s="15" t="str" cm="1">
        <f t="array" aca="1" ref="H4" ca="1">B4&amp;"-"&amp;SUM(IF(($B$3:$B$10=$B4)*($F$3:$F$10&gt;=$F4),1))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 cm="1">
        <f t="array" aca="1" ref="H5" ca="1">B5&amp;"-"&amp;SUM(IF(($B$3:$B$10=$B5)*($F$3:$F$10&gt;=$F5),1))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 cm="1">
        <f t="array" aca="1" ref="H6" ca="1">B6&amp;"-"&amp;SUM(IF(($B$3:$B$10=$B6)*($F$3:$F$10&gt;=$F6),1))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 cm="1">
        <f t="array" aca="1" ref="H7" ca="1">B7&amp;"-"&amp;SUM(IF(($B$3:$B$10=$B7)*($F$3:$F$10&gt;=$F7),1))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 cm="1">
        <f t="array" aca="1" ref="H8" ca="1">B8&amp;"-"&amp;SUM(IF(($B$3:$B$10=$B8)*($F$3:$F$10&gt;=$F8),1))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 cm="1">
        <f t="array" aca="1" ref="H9" ca="1">B9&amp;"-"&amp;SUM(IF(($B$3:$B$10=$B9)*($F$3:$F$10&gt;=$F9),1))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 cm="1">
        <f t="array" aca="1" ref="H10" ca="1">B10&amp;"-"&amp;SUM(IF(($B$3:$B$10=$B10)*($F$3:$F$10&gt;=$F10),1))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 cm="1">
        <f t="array" ref="B32">MIN(MAX(($A$21:$A$29=$A32)*($D$21:$D$29)),MAX(($A$21:$A$29=$A32)*($F$21:$F$29)))</f>
        <v>84000</v>
      </c>
    </row>
    <row r="33" spans="1:2">
      <c r="A33" s="8" t="s">
        <v>65</v>
      </c>
      <c r="B33" s="13" cm="1">
        <f t="array" ref="B33">MIN(MAX(($A$21:$A$29=$A33)*($D$21:$D$29)),MAX(($A$21:$A$29=$A33)*($F$21:$F$29)))</f>
        <v>61200</v>
      </c>
    </row>
    <row r="34" spans="1:2">
      <c r="A34" s="8" t="s">
        <v>68</v>
      </c>
      <c r="B34" s="13" cm="1">
        <f t="array" ref="B34">MIN(MAX(($A$21:$A$29=$A34)*($D$21:$D$29)),MAX(($A$21:$A$29=$A34)*($F$21:$F$29)))</f>
        <v>80000</v>
      </c>
    </row>
    <row r="35" spans="1:2">
      <c r="A35" s="8" t="s">
        <v>70</v>
      </c>
      <c r="B35" s="13" cm="1">
        <f t="array" ref="B35">MIN(MAX(($A$21:$A$29=$A35)*($D$21:$D$29)),MAX(($A$21:$A$29=$A35)*($F$21:$F$29)))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E9" sqref="E9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  <col min="5" max="5" width="7.25" bestFit="1" customWidth="1"/>
    <col min="6" max="6" width="9.5" bestFit="1" customWidth="1"/>
    <col min="7" max="7" width="7.25" bestFit="1" customWidth="1"/>
    <col min="8" max="8" width="9.5" bestFit="1" customWidth="1"/>
    <col min="9" max="9" width="7.25" bestFit="1" customWidth="1"/>
    <col min="10" max="10" width="9.5" bestFit="1" customWidth="1"/>
    <col min="11" max="11" width="7.25" bestFit="1" customWidth="1"/>
    <col min="12" max="12" width="9.5" bestFit="1" customWidth="1"/>
    <col min="13" max="13" width="7.25" bestFit="1" customWidth="1"/>
    <col min="14" max="14" width="9.5" bestFit="1" customWidth="1"/>
    <col min="15" max="15" width="7.25" bestFit="1" customWidth="1"/>
    <col min="16" max="16" width="9.5" bestFit="1" customWidth="1"/>
    <col min="17" max="17" width="7.25" bestFit="1" customWidth="1"/>
    <col min="18" max="18" width="5.5" bestFit="1" customWidth="1"/>
    <col min="19" max="19" width="9.5" bestFit="1" customWidth="1"/>
    <col min="20" max="20" width="7.25" bestFit="1" customWidth="1"/>
    <col min="21" max="21" width="9.5" bestFit="1" customWidth="1"/>
    <col min="22" max="22" width="7.25" bestFit="1" customWidth="1"/>
    <col min="23" max="23" width="9.5" bestFit="1" customWidth="1"/>
    <col min="24" max="24" width="7.25" bestFit="1" customWidth="1"/>
    <col min="25" max="25" width="9.5" bestFit="1" customWidth="1"/>
    <col min="26" max="26" width="7.25" bestFit="1" customWidth="1"/>
    <col min="27" max="27" width="5.5" bestFit="1" customWidth="1"/>
    <col min="28" max="28" width="9.5" bestFit="1" customWidth="1"/>
    <col min="29" max="29" width="7.25" bestFit="1" customWidth="1"/>
    <col min="30" max="30" width="9.5" bestFit="1" customWidth="1"/>
    <col min="31" max="31" width="7.25" bestFit="1" customWidth="1"/>
    <col min="32" max="32" width="9.5" bestFit="1" customWidth="1"/>
    <col min="33" max="33" width="7.25" bestFit="1" customWidth="1"/>
    <col min="34" max="34" width="9.5" bestFit="1" customWidth="1"/>
    <col min="35" max="35" width="7.25" bestFit="1" customWidth="1"/>
    <col min="36" max="36" width="9.5" bestFit="1" customWidth="1"/>
    <col min="37" max="37" width="7.25" bestFit="1" customWidth="1"/>
    <col min="38" max="38" width="9.5" bestFit="1" customWidth="1"/>
    <col min="39" max="39" width="7.25" bestFit="1" customWidth="1"/>
    <col min="40" max="40" width="9.5" bestFit="1" customWidth="1"/>
    <col min="41" max="41" width="7.25" bestFit="1" customWidth="1"/>
    <col min="42" max="42" width="9.5" bestFit="1" customWidth="1"/>
    <col min="43" max="43" width="7.25" bestFit="1" customWidth="1"/>
    <col min="44" max="44" width="9.5" bestFit="1" customWidth="1"/>
    <col min="45" max="45" width="7.25" bestFit="1" customWidth="1"/>
    <col min="46" max="46" width="9.5" bestFit="1" customWidth="1"/>
    <col min="47" max="47" width="7.375" bestFit="1" customWidth="1"/>
  </cols>
  <sheetData>
    <row r="2" spans="1:4">
      <c r="A2" s="35" t="s">
        <v>135</v>
      </c>
      <c r="B2" s="35" t="s">
        <v>31</v>
      </c>
    </row>
    <row r="3" spans="1:4">
      <c r="A3" s="35" t="s">
        <v>136</v>
      </c>
      <c r="B3" t="s">
        <v>133</v>
      </c>
      <c r="C3" t="s">
        <v>134</v>
      </c>
      <c r="D3" t="s">
        <v>132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132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C7" sqref="C7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allowBlank="1" showInputMessage="1" showErrorMessage="1" errorTitle="입력오류" error="지점코드를 확인한 후 다시 입력하세요." promptTitle="코드입력" prompt="지점코드를 정확히 입력하시오." sqref="A3:A8" xr:uid="{3D85FCF1-34F2-4550-A5E8-3469162773E0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3EF5002B-5C79-4535-83C4-FCB877EAC6E2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H23" sqref="H23"/>
    </sheetView>
  </sheetViews>
  <sheetFormatPr defaultRowHeight="16.5" outlineLevelRow="1"/>
  <cols>
    <col min="1" max="1" width="10.5" customWidth="1"/>
    <col min="2" max="2" width="6.5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L23" sqref="L23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J14" sqref="J14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손석민</cp:lastModifiedBy>
  <dcterms:created xsi:type="dcterms:W3CDTF">2023-05-12T01:27:33Z</dcterms:created>
  <dcterms:modified xsi:type="dcterms:W3CDTF">2025-08-22T09:29:13Z</dcterms:modified>
</cp:coreProperties>
</file>