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혜경\ITQ\ITQ_OA_Master(엑파2021한글2022)\ITQ엑셀\모의\"/>
    </mc:Choice>
  </mc:AlternateContent>
  <xr:revisionPtr revIDLastSave="0" documentId="13_ncr:1_{67BB6985-568C-439A-83B9-005558E86721}" xr6:coauthVersionLast="47" xr6:coauthVersionMax="47" xr10:uidLastSave="{00000000-0000-0000-0000-000000000000}"/>
  <bookViews>
    <workbookView xWindow="28680" yWindow="-120" windowWidth="29040" windowHeight="15720" activeTab="3" xr2:uid="{3D5EF373-0CAE-4E3C-8DFA-86B63399DC91}"/>
  </bookViews>
  <sheets>
    <sheet name="제1작업" sheetId="1" r:id="rId1"/>
    <sheet name="제2작업" sheetId="2" r:id="rId2"/>
    <sheet name="제3작업" sheetId="3" r:id="rId3"/>
    <sheet name="제4작업" sheetId="4" r:id="rId4"/>
  </sheets>
  <definedNames>
    <definedName name="_xlnm._FilterDatabase" localSheetId="1" hidden="1">제2작업!$B$2:$H$10</definedName>
    <definedName name="_xlnm.Criteria" localSheetId="1">제2작업!$B$13:$C$15</definedName>
    <definedName name="_xlnm.Extract" localSheetId="1">제2작업!$B$18:$H$18</definedName>
    <definedName name="분류">제1작업!$D$5:$D$12</definedName>
  </definedNames>
  <calcPr calcId="191029"/>
  <pivotCaches>
    <pivotCache cacheId="4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1" l="1"/>
  <c r="J13" i="1"/>
  <c r="E14" i="1"/>
  <c r="E13" i="1"/>
  <c r="J6" i="1"/>
  <c r="J7" i="1"/>
  <c r="J8" i="1"/>
  <c r="J9" i="1"/>
  <c r="J10" i="1"/>
  <c r="J11" i="1"/>
  <c r="J12" i="1"/>
  <c r="J5" i="1"/>
  <c r="I6" i="1"/>
  <c r="I7" i="1"/>
  <c r="I8" i="1"/>
  <c r="I9" i="1"/>
  <c r="I10" i="1"/>
  <c r="I11" i="1"/>
  <c r="I12" i="1"/>
  <c r="I5" i="1"/>
</calcChain>
</file>

<file path=xl/sharedStrings.xml><?xml version="1.0" encoding="utf-8"?>
<sst xmlns="http://schemas.openxmlformats.org/spreadsheetml/2006/main" count="114" uniqueCount="45">
  <si>
    <t>상품코드</t>
    <phoneticPr fontId="2" type="noConversion"/>
  </si>
  <si>
    <t>판매상품</t>
    <phoneticPr fontId="2" type="noConversion"/>
  </si>
  <si>
    <t>분류</t>
  </si>
  <si>
    <t>분류</t>
    <phoneticPr fontId="2" type="noConversion"/>
  </si>
  <si>
    <t>정가
(단위:원)</t>
    <phoneticPr fontId="2" type="noConversion"/>
  </si>
  <si>
    <t>할인율</t>
    <phoneticPr fontId="2" type="noConversion"/>
  </si>
  <si>
    <t>판매기간</t>
    <phoneticPr fontId="2" type="noConversion"/>
  </si>
  <si>
    <t>총 판매량
(쿠폰개수)</t>
    <phoneticPr fontId="2" type="noConversion"/>
  </si>
  <si>
    <t>판매종료일</t>
    <phoneticPr fontId="2" type="noConversion"/>
  </si>
  <si>
    <t>순위</t>
    <phoneticPr fontId="2" type="noConversion"/>
  </si>
  <si>
    <t>B03-250621</t>
  </si>
  <si>
    <t>B03-250621</t>
    <phoneticPr fontId="2" type="noConversion"/>
  </si>
  <si>
    <t>S05-250607</t>
    <phoneticPr fontId="2" type="noConversion"/>
  </si>
  <si>
    <t>S03-250628</t>
    <phoneticPr fontId="2" type="noConversion"/>
  </si>
  <si>
    <t>S06-250614</t>
    <phoneticPr fontId="2" type="noConversion"/>
  </si>
  <si>
    <t>S04-250605</t>
    <phoneticPr fontId="2" type="noConversion"/>
  </si>
  <si>
    <t>S03-250625</t>
    <phoneticPr fontId="2" type="noConversion"/>
  </si>
  <si>
    <t>S08-250617</t>
    <phoneticPr fontId="2" type="noConversion"/>
  </si>
  <si>
    <t>B03-250604</t>
    <phoneticPr fontId="2" type="noConversion"/>
  </si>
  <si>
    <t>꿀달달 참외</t>
    <phoneticPr fontId="2" type="noConversion"/>
  </si>
  <si>
    <t>거제도 펜션 2박</t>
    <phoneticPr fontId="2" type="noConversion"/>
  </si>
  <si>
    <t>거품 입욕</t>
    <phoneticPr fontId="2" type="noConversion"/>
  </si>
  <si>
    <t>트롤리 지구 젤리</t>
    <phoneticPr fontId="2" type="noConversion"/>
  </si>
  <si>
    <t>수제 햄버거</t>
    <phoneticPr fontId="2" type="noConversion"/>
  </si>
  <si>
    <t>아라솔 펜션 1박</t>
    <phoneticPr fontId="2" type="noConversion"/>
  </si>
  <si>
    <t>제주삼다수</t>
    <phoneticPr fontId="2" type="noConversion"/>
  </si>
  <si>
    <t>미스트</t>
    <phoneticPr fontId="2" type="noConversion"/>
  </si>
  <si>
    <t>식품</t>
  </si>
  <si>
    <t>식품</t>
    <phoneticPr fontId="2" type="noConversion"/>
  </si>
  <si>
    <t>여행</t>
  </si>
  <si>
    <t>여행</t>
    <phoneticPr fontId="2" type="noConversion"/>
  </si>
  <si>
    <t>뷰티</t>
  </si>
  <si>
    <t>뷰티</t>
    <phoneticPr fontId="2" type="noConversion"/>
  </si>
  <si>
    <t>식품의 총 판매량(쿠폰개수) 전체 합계</t>
    <phoneticPr fontId="2" type="noConversion"/>
  </si>
  <si>
    <t>여행상품 개수</t>
    <phoneticPr fontId="2" type="noConversion"/>
  </si>
  <si>
    <t>식품의 총 판매량(쿠폰개수) 평균</t>
    <phoneticPr fontId="2" type="noConversion"/>
  </si>
  <si>
    <t>&gt;=20000</t>
    <phoneticPr fontId="2" type="noConversion"/>
  </si>
  <si>
    <t>총합계</t>
  </si>
  <si>
    <t>개수 : 판매상품</t>
  </si>
  <si>
    <t>최대 : 총 판매량(쿠폰개수)</t>
  </si>
  <si>
    <t>정가(단위:원)</t>
  </si>
  <si>
    <t>1-30000</t>
  </si>
  <si>
    <t>30001-60000</t>
  </si>
  <si>
    <t>90001-120000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</si>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</sst>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80" formatCode="#,##0_);[Red]\(#,##0\)"/>
    <numFmt numFmtId="182" formatCode="#,##0&quot;일&quot;"/>
    <numFmt numFmtId="183" formatCode="0_ 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3" fillId="0" borderId="7" xfId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80" fontId="3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1" fontId="3" fillId="0" borderId="12" xfId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80" fontId="3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82" fontId="3" fillId="0" borderId="7" xfId="0" applyNumberFormat="1" applyFont="1" applyBorder="1" applyAlignment="1">
      <alignment horizontal="right" vertical="center"/>
    </xf>
    <xf numFmtId="182" fontId="3" fillId="0" borderId="1" xfId="0" applyNumberFormat="1" applyFont="1" applyBorder="1" applyAlignment="1">
      <alignment horizontal="right" vertical="center"/>
    </xf>
    <xf numFmtId="182" fontId="3" fillId="0" borderId="12" xfId="0" applyNumberFormat="1" applyFont="1" applyBorder="1" applyAlignment="1">
      <alignment horizontal="right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183" fontId="3" fillId="0" borderId="12" xfId="0" applyNumberFormat="1" applyFont="1" applyBorder="1" applyAlignment="1">
      <alignment horizontal="right" vertical="center"/>
    </xf>
    <xf numFmtId="180" fontId="3" fillId="0" borderId="8" xfId="0" applyNumberFormat="1" applyFont="1" applyBorder="1" applyAlignment="1">
      <alignment horizontal="right" vertical="center"/>
    </xf>
    <xf numFmtId="0" fontId="3" fillId="0" borderId="13" xfId="1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182" fontId="3" fillId="0" borderId="1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180" fontId="3" fillId="0" borderId="17" xfId="0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180" fontId="3" fillId="0" borderId="22" xfId="0" applyNumberFormat="1" applyFont="1" applyFill="1" applyBorder="1" applyAlignment="1">
      <alignment horizontal="right" vertical="center"/>
    </xf>
    <xf numFmtId="41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80" fontId="0" fillId="0" borderId="0" xfId="0" applyNumberFormat="1" applyAlignment="1">
      <alignment horizontal="right" vertical="center"/>
    </xf>
    <xf numFmtId="180" fontId="0" fillId="0" borderId="0" xfId="0" applyNumberFormat="1" applyAlignment="1">
      <alignment horizontal="center" vertical="center"/>
    </xf>
  </cellXfs>
  <cellStyles count="2">
    <cellStyle name="쉼표 [0]" xfId="1" builtinId="6"/>
    <cellStyle name="표준" xfId="0" builtinId="0"/>
  </cellStyles>
  <dxfs count="15">
    <dxf>
      <alignment horizontal="center"/>
    </dxf>
    <dxf>
      <alignment horizontal="center"/>
    </dxf>
    <dxf>
      <alignment horizontal="right"/>
    </dxf>
    <dxf>
      <numFmt numFmtId="180" formatCode="#,##0_);[Red]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numFmt numFmtId="180" formatCode="#,##0_);[Red]\(#,##0\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numFmt numFmtId="182" formatCode="#,##0&quot;일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numFmt numFmtId="17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굴림"/>
        <family val="3"/>
        <charset val="129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 b="1"/>
              <a:t>식품 및 여행 판매 현황</a:t>
            </a:r>
            <a:endParaRPr lang="ko-KR" sz="2000" b="1"/>
          </a:p>
        </c:rich>
      </c:tx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총 판매량(쿠폰개수)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(제1작업!$C$5:$C$6,제1작업!$C$8:$C$11)</c:f>
              <c:strCache>
                <c:ptCount val="6"/>
                <c:pt idx="0">
                  <c:v>꿀달달 참외</c:v>
                </c:pt>
                <c:pt idx="1">
                  <c:v>거제도 펜션 2박</c:v>
                </c:pt>
                <c:pt idx="2">
                  <c:v>트롤리 지구 젤리</c:v>
                </c:pt>
                <c:pt idx="3">
                  <c:v>수제 햄버거</c:v>
                </c:pt>
                <c:pt idx="4">
                  <c:v>아라솔 펜션 1박</c:v>
                </c:pt>
                <c:pt idx="5">
                  <c:v>제주삼다수</c:v>
                </c:pt>
              </c:strCache>
            </c:strRef>
          </c:cat>
          <c:val>
            <c:numRef>
              <c:f>(제1작업!$H$5:$H$6,제1작업!$H$8:$H$11)</c:f>
              <c:numCache>
                <c:formatCode>#,##0_);[Red]\(#,##0\)</c:formatCode>
                <c:ptCount val="6"/>
                <c:pt idx="0">
                  <c:v>1810</c:v>
                </c:pt>
                <c:pt idx="1">
                  <c:v>1706</c:v>
                </c:pt>
                <c:pt idx="2">
                  <c:v>4914</c:v>
                </c:pt>
                <c:pt idx="3">
                  <c:v>15067</c:v>
                </c:pt>
                <c:pt idx="4">
                  <c:v>987</c:v>
                </c:pt>
                <c:pt idx="5">
                  <c:v>30110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13-4354-8BBF-0AF7A980F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64672464"/>
        <c:axId val="1464686608"/>
      </c:barChart>
      <c:lineChart>
        <c:grouping val="standard"/>
        <c:varyColors val="0"/>
        <c:ser>
          <c:idx val="0"/>
          <c:order val="0"/>
          <c:tx>
            <c:strRef>
              <c:f>제1작업!$G$4</c:f>
              <c:strCache>
                <c:ptCount val="1"/>
                <c:pt idx="0">
                  <c:v>판매기간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1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3-4354-8BBF-0AF7A980F7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굴림" panose="020B0600000101010101" pitchFamily="50" charset="-127"/>
                    <a:ea typeface="굴림" panose="020B0600000101010101" pitchFamily="50" charset="-127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(제1작업!$C$5:$C$6,제1작업!$C$8:$C$11)</c:f>
              <c:strCache>
                <c:ptCount val="6"/>
                <c:pt idx="0">
                  <c:v>꿀달달 참외</c:v>
                </c:pt>
                <c:pt idx="1">
                  <c:v>거제도 펜션 2박</c:v>
                </c:pt>
                <c:pt idx="2">
                  <c:v>트롤리 지구 젤리</c:v>
                </c:pt>
                <c:pt idx="3">
                  <c:v>수제 햄버거</c:v>
                </c:pt>
                <c:pt idx="4">
                  <c:v>아라솔 펜션 1박</c:v>
                </c:pt>
                <c:pt idx="5">
                  <c:v>제주삼다수</c:v>
                </c:pt>
              </c:strCache>
            </c:strRef>
          </c:cat>
          <c:val>
            <c:numRef>
              <c:f>(제1작업!$G$5:$G$6,제1작업!$G$8:$G$11)</c:f>
              <c:numCache>
                <c:formatCode>#,##0"일"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3-4354-8BBF-0AF7A980F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672048"/>
        <c:axId val="1464688272"/>
      </c:lineChart>
      <c:catAx>
        <c:axId val="146467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1464686608"/>
        <c:crosses val="autoZero"/>
        <c:auto val="1"/>
        <c:lblAlgn val="ctr"/>
        <c:lblOffset val="100"/>
        <c:noMultiLvlLbl val="0"/>
      </c:catAx>
      <c:valAx>
        <c:axId val="146468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dash"/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1464672464"/>
        <c:crosses val="autoZero"/>
        <c:crossBetween val="between"/>
      </c:valAx>
      <c:valAx>
        <c:axId val="1464688272"/>
        <c:scaling>
          <c:orientation val="minMax"/>
        </c:scaling>
        <c:delete val="0"/>
        <c:axPos val="r"/>
        <c:numFmt formatCode="#,##0&quot;일&quot;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endParaRPr lang="ko-KR"/>
          </a:p>
        </c:txPr>
        <c:crossAx val="1464672048"/>
        <c:crosses val="max"/>
        <c:crossBetween val="between"/>
        <c:majorUnit val="2"/>
      </c:valAx>
      <c:catAx>
        <c:axId val="14646720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64688272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latin typeface="굴림" panose="020B0600000101010101" pitchFamily="50" charset="-127"/>
          <a:ea typeface="굴림" panose="020B0600000101010101" pitchFamily="50" charset="-127"/>
        </a:defRPr>
      </a:pPr>
      <a:endParaRPr lang="ko-KR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BD4B450-1929-4648-9950-763E18BD0EFA}">
  <sheetPr/>
  <sheetViews>
    <sheetView tabSelected="1" zoomScale="10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123825</xdr:rowOff>
    </xdr:from>
    <xdr:to>
      <xdr:col>6</xdr:col>
      <xdr:colOff>428625</xdr:colOff>
      <xdr:row>2</xdr:row>
      <xdr:rowOff>219075</xdr:rowOff>
    </xdr:to>
    <xdr:sp macro="" textlink="">
      <xdr:nvSpPr>
        <xdr:cNvPr id="2" name="화살표: 오각형 1">
          <a:extLst>
            <a:ext uri="{FF2B5EF4-FFF2-40B4-BE49-F238E27FC236}">
              <a16:creationId xmlns:a16="http://schemas.microsoft.com/office/drawing/2014/main" id="{04F26247-DC0B-487C-865F-4653C972B609}"/>
            </a:ext>
          </a:extLst>
        </xdr:cNvPr>
        <xdr:cNvSpPr/>
      </xdr:nvSpPr>
      <xdr:spPr>
        <a:xfrm>
          <a:off x="133350" y="123825"/>
          <a:ext cx="5019675" cy="742950"/>
        </a:xfrm>
        <a:prstGeom prst="homePlate">
          <a:avLst/>
        </a:prstGeom>
        <a:solidFill>
          <a:srgbClr val="FFFF00"/>
        </a:solidFill>
        <a:ln>
          <a:solidFill>
            <a:schemeClr val="tx1"/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2400" b="1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쿠폰모아 매출 현황</a:t>
          </a:r>
        </a:p>
      </xdr:txBody>
    </xdr:sp>
    <xdr:clientData/>
  </xdr:twoCellAnchor>
  <xdr:twoCellAnchor editAs="oneCell">
    <xdr:from>
      <xdr:col>6</xdr:col>
      <xdr:colOff>600076</xdr:colOff>
      <xdr:row>0</xdr:row>
      <xdr:rowOff>133350</xdr:rowOff>
    </xdr:from>
    <xdr:to>
      <xdr:col>10</xdr:col>
      <xdr:colOff>9526</xdr:colOff>
      <xdr:row>2</xdr:row>
      <xdr:rowOff>238125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4B3A2926-F1DB-4B6F-9D55-1BCBBB8C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6" y="133350"/>
          <a:ext cx="27241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83193"/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2DEF03D2-43FC-4113-B198-6658F77216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0.65299</cdr:x>
      <cdr:y>0.12557</cdr:y>
    </cdr:from>
    <cdr:to>
      <cdr:x>0.79393</cdr:x>
      <cdr:y>0.18448</cdr:y>
    </cdr:to>
    <cdr:sp macro="" textlink="">
      <cdr:nvSpPr>
        <cdr:cNvPr id="2" name="말풍선: 모서리가 둥근 사각형 1">
          <a:extLst xmlns:a="http://schemas.openxmlformats.org/drawingml/2006/main">
            <a:ext uri="{FF2B5EF4-FFF2-40B4-BE49-F238E27FC236}">
              <a16:creationId xmlns:a16="http://schemas.microsoft.com/office/drawing/2014/main" id="{FC911F0E-16FC-4D1D-A455-D5D1CCD052A2}"/>
            </a:ext>
          </a:extLst>
        </cdr:cNvPr>
        <cdr:cNvSpPr/>
      </cdr:nvSpPr>
      <cdr:spPr>
        <a:xfrm xmlns:a="http://schemas.openxmlformats.org/drawingml/2006/main">
          <a:off x="6073366" y="763886"/>
          <a:ext cx="1310867" cy="358366"/>
        </a:xfrm>
        <a:prstGeom xmlns:a="http://schemas.openxmlformats.org/drawingml/2006/main" prst="wedgeRoundRectCallout">
          <a:avLst>
            <a:gd name="adj1" fmla="val 81325"/>
            <a:gd name="adj2" fmla="val -658"/>
            <a:gd name="adj3" fmla="val 16667"/>
          </a:avLst>
        </a:prstGeom>
        <a:solidFill xmlns:a="http://schemas.openxmlformats.org/drawingml/2006/main">
          <a:schemeClr val="bg1"/>
        </a:solidFill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ko-KR" altLang="en-US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최대 판매기간</a:t>
          </a:r>
          <a:endParaRPr lang="ko-KR">
            <a:solidFill>
              <a:schemeClr val="tx1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48.684671527779" createdVersion="7" refreshedVersion="7" minRefreshableVersion="3" recordCount="8" xr:uid="{F562030D-CA80-4C91-A45A-C064EF21A02B}">
  <cacheSource type="worksheet">
    <worksheetSource ref="B4:H12" sheet="제1작업"/>
  </cacheSource>
  <cacheFields count="7">
    <cacheField name="상품코드" numFmtId="0">
      <sharedItems/>
    </cacheField>
    <cacheField name="판매상품" numFmtId="0">
      <sharedItems/>
    </cacheField>
    <cacheField name="분류" numFmtId="0">
      <sharedItems count="3">
        <s v="식품"/>
        <s v="여행"/>
        <s v="뷰티"/>
      </sharedItems>
    </cacheField>
    <cacheField name="정가_x000a_(단위:원)" numFmtId="41">
      <sharedItems containsSemiMixedTypes="0" containsString="0" containsNumber="1" containsInteger="1" minValue="10500" maxValue="120000" count="8">
        <n v="10500"/>
        <n v="24000"/>
        <n v="50000"/>
        <n v="45000"/>
        <n v="20000"/>
        <n v="120000"/>
        <n v="11500"/>
        <n v="16000"/>
      </sharedItems>
      <fieldGroup base="3">
        <rangePr autoStart="0" startNum="1" endNum="120000" groupInterval="30000"/>
        <groupItems count="6">
          <s v="&lt;1"/>
          <s v="1-30000"/>
          <s v="30001-60000"/>
          <s v="60001-90000"/>
          <s v="90001-120000"/>
          <s v="&gt;120001"/>
        </groupItems>
      </fieldGroup>
    </cacheField>
    <cacheField name="할인율" numFmtId="176">
      <sharedItems containsSemiMixedTypes="0" containsString="0" containsNumber="1" minValue="0.45" maxValue="0.65"/>
    </cacheField>
    <cacheField name="판매기간" numFmtId="182">
      <sharedItems containsSemiMixedTypes="0" containsString="0" containsNumber="1" containsInteger="1" minValue="1" maxValue="7"/>
    </cacheField>
    <cacheField name="총 판매량_x000a_(쿠폰개수)" numFmtId="180">
      <sharedItems containsSemiMixedTypes="0" containsString="0" containsNumber="1" containsInteger="1" minValue="987" maxValue="301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s v="B03-250621"/>
    <s v="꿀달달 참외"/>
    <x v="0"/>
    <x v="0"/>
    <n v="0.45"/>
    <n v="1"/>
    <n v="1810"/>
  </r>
  <r>
    <s v="S05-250607"/>
    <s v="거제도 펜션 2박"/>
    <x v="1"/>
    <x v="1"/>
    <n v="0.5"/>
    <n v="2"/>
    <n v="1706"/>
  </r>
  <r>
    <s v="S03-250628"/>
    <s v="거품 입욕"/>
    <x v="2"/>
    <x v="2"/>
    <n v="0.65"/>
    <n v="1"/>
    <n v="2146"/>
  </r>
  <r>
    <s v="S06-250614"/>
    <s v="트롤리 지구 젤리"/>
    <x v="0"/>
    <x v="3"/>
    <n v="0.47199999999999998"/>
    <n v="3"/>
    <n v="4914"/>
  </r>
  <r>
    <s v="S04-250605"/>
    <s v="수제 햄버거"/>
    <x v="0"/>
    <x v="4"/>
    <n v="0.5"/>
    <n v="1"/>
    <n v="15067"/>
  </r>
  <r>
    <s v="S03-250625"/>
    <s v="아라솔 펜션 1박"/>
    <x v="1"/>
    <x v="5"/>
    <n v="0.6"/>
    <n v="2"/>
    <n v="987"/>
  </r>
  <r>
    <s v="S08-250617"/>
    <s v="제주삼다수"/>
    <x v="0"/>
    <x v="6"/>
    <n v="0.5"/>
    <n v="7"/>
    <n v="30110"/>
  </r>
  <r>
    <s v="B03-250604"/>
    <s v="미스트"/>
    <x v="2"/>
    <x v="7"/>
    <n v="0.55400000000000005"/>
    <n v="7"/>
    <n v="2425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D8A63D-9A7A-48B2-93EA-EF39A9E06DED}" name="피벗 테이블1" cacheId="4" applyNumberFormats="0" applyBorderFormats="0" applyFontFormats="0" applyPatternFormats="0" applyAlignmentFormats="0" applyWidthHeightFormats="1" dataCaption="값" missingCaption="**" updatedVersion="7" minRefreshableVersion="3" useAutoFormatting="1" colGrandTotals="0" itemPrintTitles="1" mergeItem="1" createdVersion="7" indent="0" outline="1" outlineData="1" multipleFieldFilters="0" rowHeaderCaption="정가(단위:원)" colHeaderCaption="분류">
  <location ref="B2:H8" firstHeaderRow="1" firstDataRow="3" firstDataCol="1"/>
  <pivotFields count="7">
    <pivotField showAll="0"/>
    <pivotField dataField="1" showAll="0"/>
    <pivotField axis="axisCol" showAll="0" sortType="descending">
      <items count="4">
        <item x="1"/>
        <item x="0"/>
        <item x="2"/>
        <item t="default"/>
      </items>
    </pivotField>
    <pivotField axis="axisRow" numFmtId="41" showAll="0">
      <items count="7">
        <item x="0"/>
        <item x="1"/>
        <item x="2"/>
        <item x="3"/>
        <item x="4"/>
        <item x="5"/>
        <item t="default"/>
      </items>
    </pivotField>
    <pivotField numFmtId="176" showAll="0"/>
    <pivotField numFmtId="182" showAll="0"/>
    <pivotField dataField="1" numFmtId="180" showAll="0"/>
  </pivotFields>
  <rowFields count="1">
    <field x="3"/>
  </rowFields>
  <rowItems count="4">
    <i>
      <x v="1"/>
    </i>
    <i>
      <x v="2"/>
    </i>
    <i>
      <x v="4"/>
    </i>
    <i t="grand">
      <x/>
    </i>
  </rowItems>
  <colFields count="2">
    <field x="2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개수 : 판매상품" fld="1" subtotal="count" baseField="0" baseItem="0"/>
    <dataField name="최대 : 총 판매량(쿠폰개수)" fld="6" subtotal="max" baseField="3" baseItem="0"/>
  </dataFields>
  <formats count="4">
    <format dxfId="3">
      <pivotArea outline="0" collapsedLevelsAreSubtotals="1" fieldPosition="0"/>
    </format>
    <format dxfId="2">
      <pivotArea outline="0" collapsedLevelsAreSubtotals="1" fieldPosition="0"/>
    </format>
    <format dxfId="1">
      <pivotArea collapsedLevelsAreSubtotals="1" fieldPosition="0">
        <references count="3">
          <reference field="4294967294" count="2" selected="0">
            <x v="0"/>
            <x v="1"/>
          </reference>
          <reference field="2" count="1" selected="0">
            <x v="0"/>
          </reference>
          <reference field="3" count="1">
            <x v="2"/>
          </reference>
        </references>
      </pivotArea>
    </format>
    <format dxfId="0">
      <pivotArea collapsedLevelsAreSubtotals="1" fieldPosition="0">
        <references count="2">
          <reference field="2" count="2" selected="0">
            <x v="1"/>
            <x v="2"/>
          </reference>
          <reference field="3" count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AA35DB-B1AA-43AE-8CCD-B387A6B278D0}" name="표1" displayName="표1" ref="B18:H22" totalsRowShown="0" headerRowDxfId="4" headerRowBorderDxfId="13" tableBorderDxfId="14" totalsRowBorderDxfId="12">
  <autoFilter ref="B18:H22" xr:uid="{7EAA35DB-B1AA-43AE-8CCD-B387A6B278D0}"/>
  <tableColumns count="7">
    <tableColumn id="1" xr3:uid="{5755EDB6-D069-43C2-A128-11B781979169}" name="상품코드" dataDxfId="11"/>
    <tableColumn id="2" xr3:uid="{D34D8905-487D-489D-B59C-7E8D291DE9BC}" name="판매상품" dataDxfId="10"/>
    <tableColumn id="3" xr3:uid="{11C264D2-FFDE-4F46-93D8-4E08641A149A}" name="분류" dataDxfId="9"/>
    <tableColumn id="4" xr3:uid="{6823962A-C7A3-4456-A866-2BE52852FAE9}" name="정가_x000a_(단위:원)" dataDxfId="8" dataCellStyle="쉼표 [0]"/>
    <tableColumn id="5" xr3:uid="{6B24D62B-B23A-4D85-99E4-3E5CD29B005E}" name="할인율" dataDxfId="7"/>
    <tableColumn id="6" xr3:uid="{147223A3-378E-49BE-8EEA-661F2B9C73DD}" name="판매기간" dataDxfId="6"/>
    <tableColumn id="7" xr3:uid="{B2765CD6-181C-437C-955C-949F9B9F83E7}" name="총 판매량_x000a_(쿠폰개수)" dataDxfId="5"/>
  </tableColumns>
  <tableStyleInfo name="TableStyleMedium6" showFirstColumn="0" showLastColumn="0" showRowStripes="0" showColumnStripes="1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07EE-74F5-4852-9C7A-3B936A136330}">
  <dimension ref="B1:J18"/>
  <sheetViews>
    <sheetView workbookViewId="0">
      <selection activeCell="G8" activeCellId="3" sqref="C4:C6 C8:C11 G4:H6 G8:H11"/>
    </sheetView>
  </sheetViews>
  <sheetFormatPr defaultRowHeight="13.5" x14ac:dyDescent="0.3"/>
  <cols>
    <col min="1" max="1" width="1.625" style="1" customWidth="1"/>
    <col min="2" max="2" width="12.625" style="1" customWidth="1"/>
    <col min="3" max="3" width="18.125" style="1" customWidth="1"/>
    <col min="4" max="4" width="9" style="1"/>
    <col min="5" max="5" width="10.5" style="1" customWidth="1"/>
    <col min="6" max="6" width="10.125" style="1" customWidth="1"/>
    <col min="7" max="7" width="10" style="1" customWidth="1"/>
    <col min="8" max="9" width="12.25" style="1" customWidth="1"/>
    <col min="10" max="16384" width="9" style="1"/>
  </cols>
  <sheetData>
    <row r="1" spans="2:10" ht="25.5" customHeight="1" x14ac:dyDescent="0.3"/>
    <row r="2" spans="2:10" ht="25.5" customHeight="1" x14ac:dyDescent="0.3"/>
    <row r="3" spans="2:10" ht="25.5" customHeight="1" thickBot="1" x14ac:dyDescent="0.35"/>
    <row r="4" spans="2:10" ht="27.75" thickBot="1" x14ac:dyDescent="0.35">
      <c r="B4" s="6" t="s">
        <v>0</v>
      </c>
      <c r="C4" s="7" t="s">
        <v>1</v>
      </c>
      <c r="D4" s="7" t="s">
        <v>3</v>
      </c>
      <c r="E4" s="8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 t="s">
        <v>9</v>
      </c>
    </row>
    <row r="5" spans="2:10" x14ac:dyDescent="0.3">
      <c r="B5" s="10" t="s">
        <v>11</v>
      </c>
      <c r="C5" s="11" t="s">
        <v>19</v>
      </c>
      <c r="D5" s="11" t="s">
        <v>28</v>
      </c>
      <c r="E5" s="12">
        <v>10500</v>
      </c>
      <c r="F5" s="13">
        <v>0.45</v>
      </c>
      <c r="G5" s="31">
        <v>1</v>
      </c>
      <c r="H5" s="14">
        <v>1810</v>
      </c>
      <c r="I5" s="34">
        <f>DATE(MID(B5,5,2)+2000,MID(B5,7,2),MID(B5,9,2))</f>
        <v>45829</v>
      </c>
      <c r="J5" s="15" t="str">
        <f>_xlfn.RANK.AVG(H5,$H$5:$H$12,0)&amp;"위"</f>
        <v>6위</v>
      </c>
    </row>
    <row r="6" spans="2:10" x14ac:dyDescent="0.3">
      <c r="B6" s="16" t="s">
        <v>12</v>
      </c>
      <c r="C6" s="2" t="s">
        <v>20</v>
      </c>
      <c r="D6" s="2" t="s">
        <v>30</v>
      </c>
      <c r="E6" s="3">
        <v>24000</v>
      </c>
      <c r="F6" s="4">
        <v>0.5</v>
      </c>
      <c r="G6" s="32">
        <v>2</v>
      </c>
      <c r="H6" s="5">
        <v>1706</v>
      </c>
      <c r="I6" s="35">
        <f t="shared" ref="I6:I12" si="0">DATE(MID(B6,5,2)+2000,MID(B6,7,2),MID(B6,9,2))</f>
        <v>45815</v>
      </c>
      <c r="J6" s="17" t="str">
        <f t="shared" ref="J6:J12" si="1">_xlfn.RANK.AVG(H6,$H$5:$H$12,0)&amp;"위"</f>
        <v>7위</v>
      </c>
    </row>
    <row r="7" spans="2:10" x14ac:dyDescent="0.3">
      <c r="B7" s="16" t="s">
        <v>13</v>
      </c>
      <c r="C7" s="2" t="s">
        <v>21</v>
      </c>
      <c r="D7" s="2" t="s">
        <v>32</v>
      </c>
      <c r="E7" s="3">
        <v>50000</v>
      </c>
      <c r="F7" s="4">
        <v>0.65</v>
      </c>
      <c r="G7" s="32">
        <v>1</v>
      </c>
      <c r="H7" s="5">
        <v>2146</v>
      </c>
      <c r="I7" s="35">
        <f t="shared" si="0"/>
        <v>45836</v>
      </c>
      <c r="J7" s="17" t="str">
        <f t="shared" si="1"/>
        <v>5위</v>
      </c>
    </row>
    <row r="8" spans="2:10" x14ac:dyDescent="0.3">
      <c r="B8" s="16" t="s">
        <v>14</v>
      </c>
      <c r="C8" s="2" t="s">
        <v>22</v>
      </c>
      <c r="D8" s="2" t="s">
        <v>28</v>
      </c>
      <c r="E8" s="3">
        <v>45000</v>
      </c>
      <c r="F8" s="4">
        <v>0.47199999999999998</v>
      </c>
      <c r="G8" s="32">
        <v>3</v>
      </c>
      <c r="H8" s="5">
        <v>4914</v>
      </c>
      <c r="I8" s="35">
        <f t="shared" si="0"/>
        <v>45822</v>
      </c>
      <c r="J8" s="17" t="str">
        <f t="shared" si="1"/>
        <v>4위</v>
      </c>
    </row>
    <row r="9" spans="2:10" x14ac:dyDescent="0.3">
      <c r="B9" s="16" t="s">
        <v>15</v>
      </c>
      <c r="C9" s="2" t="s">
        <v>23</v>
      </c>
      <c r="D9" s="2" t="s">
        <v>28</v>
      </c>
      <c r="E9" s="3">
        <v>20000</v>
      </c>
      <c r="F9" s="4">
        <v>0.5</v>
      </c>
      <c r="G9" s="32">
        <v>1</v>
      </c>
      <c r="H9" s="5">
        <v>15067</v>
      </c>
      <c r="I9" s="35">
        <f t="shared" si="0"/>
        <v>45813</v>
      </c>
      <c r="J9" s="17" t="str">
        <f t="shared" si="1"/>
        <v>3위</v>
      </c>
    </row>
    <row r="10" spans="2:10" x14ac:dyDescent="0.3">
      <c r="B10" s="16" t="s">
        <v>16</v>
      </c>
      <c r="C10" s="2" t="s">
        <v>24</v>
      </c>
      <c r="D10" s="2" t="s">
        <v>30</v>
      </c>
      <c r="E10" s="3">
        <v>120000</v>
      </c>
      <c r="F10" s="4">
        <v>0.6</v>
      </c>
      <c r="G10" s="32">
        <v>2</v>
      </c>
      <c r="H10" s="5">
        <v>987</v>
      </c>
      <c r="I10" s="35">
        <f t="shared" si="0"/>
        <v>45833</v>
      </c>
      <c r="J10" s="17" t="str">
        <f t="shared" si="1"/>
        <v>8위</v>
      </c>
    </row>
    <row r="11" spans="2:10" x14ac:dyDescent="0.3">
      <c r="B11" s="16" t="s">
        <v>17</v>
      </c>
      <c r="C11" s="2" t="s">
        <v>25</v>
      </c>
      <c r="D11" s="2" t="s">
        <v>28</v>
      </c>
      <c r="E11" s="3">
        <v>11500</v>
      </c>
      <c r="F11" s="4">
        <v>0.5</v>
      </c>
      <c r="G11" s="32">
        <v>7</v>
      </c>
      <c r="H11" s="5">
        <v>30110</v>
      </c>
      <c r="I11" s="35">
        <f t="shared" si="0"/>
        <v>45825</v>
      </c>
      <c r="J11" s="17" t="str">
        <f t="shared" si="1"/>
        <v>1위</v>
      </c>
    </row>
    <row r="12" spans="2:10" ht="14.25" thickBot="1" x14ac:dyDescent="0.35">
      <c r="B12" s="18" t="s">
        <v>18</v>
      </c>
      <c r="C12" s="19" t="s">
        <v>26</v>
      </c>
      <c r="D12" s="19" t="s">
        <v>32</v>
      </c>
      <c r="E12" s="20">
        <v>16000</v>
      </c>
      <c r="F12" s="21">
        <v>0.55400000000000005</v>
      </c>
      <c r="G12" s="33">
        <v>7</v>
      </c>
      <c r="H12" s="22">
        <v>24252</v>
      </c>
      <c r="I12" s="36">
        <f t="shared" si="0"/>
        <v>45812</v>
      </c>
      <c r="J12" s="23" t="str">
        <f t="shared" si="1"/>
        <v>2위</v>
      </c>
    </row>
    <row r="13" spans="2:10" x14ac:dyDescent="0.3">
      <c r="B13" s="24" t="s">
        <v>33</v>
      </c>
      <c r="C13" s="25"/>
      <c r="D13" s="25"/>
      <c r="E13" s="14">
        <f>DSUM(B4:H12,H4,D4:D5)</f>
        <v>51901</v>
      </c>
      <c r="F13" s="29"/>
      <c r="G13" s="25" t="s">
        <v>35</v>
      </c>
      <c r="H13" s="25"/>
      <c r="I13" s="25"/>
      <c r="J13" s="38">
        <f>ROUND(DAVERAGE(B4:H12,H4,D4:D5),0)</f>
        <v>12975</v>
      </c>
    </row>
    <row r="14" spans="2:10" ht="14.25" thickBot="1" x14ac:dyDescent="0.35">
      <c r="B14" s="26" t="s">
        <v>34</v>
      </c>
      <c r="C14" s="27"/>
      <c r="D14" s="27"/>
      <c r="E14" s="37">
        <f>COUNTIF(분류,"여행")</f>
        <v>2</v>
      </c>
      <c r="F14" s="30"/>
      <c r="G14" s="28" t="s">
        <v>0</v>
      </c>
      <c r="H14" s="19" t="s">
        <v>10</v>
      </c>
      <c r="I14" s="28" t="s">
        <v>6</v>
      </c>
      <c r="J14" s="39">
        <f>VLOOKUP(H14,B4:H12,6,0)</f>
        <v>1</v>
      </c>
    </row>
    <row r="17" ht="18" customHeight="1" x14ac:dyDescent="0.3"/>
    <row r="18" ht="33.75" customHeight="1" x14ac:dyDescent="0.3"/>
  </sheetData>
  <mergeCells count="4">
    <mergeCell ref="G13:I13"/>
    <mergeCell ref="F13:F14"/>
    <mergeCell ref="B14:D14"/>
    <mergeCell ref="B13:D13"/>
  </mergeCells>
  <phoneticPr fontId="2" type="noConversion"/>
  <conditionalFormatting sqref="H5:H12">
    <cfRule type="dataBar" priority="1">
      <dataBar>
        <cfvo type="min"/>
        <cfvo type="max"/>
        <color rgb="FF00B050"/>
      </dataBar>
      <extLst>
        <ext xmlns:x14="http://schemas.microsoft.com/office/spreadsheetml/2009/9/main" uri="{B025F937-C7B1-47D3-B67F-A62EFF666E3E}">
          <x14:id>{78766274-91EC-481D-8DB3-AF351792783A}</x14:id>
        </ext>
      </extLst>
    </cfRule>
  </conditionalFormatting>
  <dataValidations count="1">
    <dataValidation type="list" allowBlank="1" showInputMessage="1" showErrorMessage="1" sqref="H14" xr:uid="{164395FE-BC3F-42B7-AA84-C10815605E7E}">
      <formula1>$B$5:$B$12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766274-91EC-481D-8DB3-AF351792783A}">
            <x14:dataBar minLength="0" maxLength="100" gradient="0">
              <x14:cfvo type="min"/>
              <x14:cfvo type="max"/>
              <x14:negativeFillColor rgb="FFFF0000"/>
              <x14:axisColor rgb="FF000000"/>
            </x14:dataBar>
          </x14:cfRule>
          <xm:sqref>H5:H12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6B1C-3738-4423-82E3-71F225A3D5B3}">
  <dimension ref="B1:H22"/>
  <sheetViews>
    <sheetView workbookViewId="0">
      <selection activeCell="J18" sqref="J18"/>
    </sheetView>
  </sheetViews>
  <sheetFormatPr defaultRowHeight="13.5" x14ac:dyDescent="0.3"/>
  <cols>
    <col min="1" max="1" width="1.625" style="1" customWidth="1"/>
    <col min="2" max="2" width="12.625" style="1" customWidth="1"/>
    <col min="3" max="3" width="18.125" style="1" customWidth="1"/>
    <col min="4" max="4" width="9" style="1"/>
    <col min="5" max="5" width="10.5" style="1" customWidth="1"/>
    <col min="6" max="6" width="10.125" style="1" customWidth="1"/>
    <col min="7" max="7" width="10.25" style="1" customWidth="1"/>
    <col min="8" max="8" width="12.25" style="1" customWidth="1"/>
    <col min="9" max="16384" width="9" style="1"/>
  </cols>
  <sheetData>
    <row r="1" spans="2:8" ht="14.25" thickBot="1" x14ac:dyDescent="0.35"/>
    <row r="2" spans="2:8" ht="27.75" thickBot="1" x14ac:dyDescent="0.35">
      <c r="B2" s="6" t="s">
        <v>0</v>
      </c>
      <c r="C2" s="7" t="s">
        <v>1</v>
      </c>
      <c r="D2" s="7" t="s">
        <v>3</v>
      </c>
      <c r="E2" s="8" t="s">
        <v>4</v>
      </c>
      <c r="F2" s="7" t="s">
        <v>5</v>
      </c>
      <c r="G2" s="7" t="s">
        <v>6</v>
      </c>
      <c r="H2" s="8" t="s">
        <v>7</v>
      </c>
    </row>
    <row r="3" spans="2:8" x14ac:dyDescent="0.3">
      <c r="B3" s="10" t="s">
        <v>11</v>
      </c>
      <c r="C3" s="11" t="s">
        <v>19</v>
      </c>
      <c r="D3" s="11" t="s">
        <v>28</v>
      </c>
      <c r="E3" s="12">
        <v>10500</v>
      </c>
      <c r="F3" s="13">
        <v>0.45</v>
      </c>
      <c r="G3" s="31">
        <v>1</v>
      </c>
      <c r="H3" s="14">
        <v>1810</v>
      </c>
    </row>
    <row r="4" spans="2:8" x14ac:dyDescent="0.3">
      <c r="B4" s="16" t="s">
        <v>12</v>
      </c>
      <c r="C4" s="2" t="s">
        <v>20</v>
      </c>
      <c r="D4" s="2" t="s">
        <v>30</v>
      </c>
      <c r="E4" s="3">
        <v>24000</v>
      </c>
      <c r="F4" s="4">
        <v>0.5</v>
      </c>
      <c r="G4" s="32">
        <v>2</v>
      </c>
      <c r="H4" s="5">
        <v>1706</v>
      </c>
    </row>
    <row r="5" spans="2:8" x14ac:dyDescent="0.3">
      <c r="B5" s="16" t="s">
        <v>13</v>
      </c>
      <c r="C5" s="2" t="s">
        <v>21</v>
      </c>
      <c r="D5" s="2" t="s">
        <v>32</v>
      </c>
      <c r="E5" s="3">
        <v>50000</v>
      </c>
      <c r="F5" s="4">
        <v>0.65</v>
      </c>
      <c r="G5" s="32">
        <v>1</v>
      </c>
      <c r="H5" s="5">
        <v>2146</v>
      </c>
    </row>
    <row r="6" spans="2:8" x14ac:dyDescent="0.3">
      <c r="B6" s="16" t="s">
        <v>14</v>
      </c>
      <c r="C6" s="2" t="s">
        <v>22</v>
      </c>
      <c r="D6" s="2" t="s">
        <v>28</v>
      </c>
      <c r="E6" s="3">
        <v>45000</v>
      </c>
      <c r="F6" s="4">
        <v>0.47199999999999998</v>
      </c>
      <c r="G6" s="32">
        <v>3</v>
      </c>
      <c r="H6" s="5">
        <v>4914</v>
      </c>
    </row>
    <row r="7" spans="2:8" x14ac:dyDescent="0.3">
      <c r="B7" s="16" t="s">
        <v>15</v>
      </c>
      <c r="C7" s="2" t="s">
        <v>23</v>
      </c>
      <c r="D7" s="2" t="s">
        <v>28</v>
      </c>
      <c r="E7" s="3">
        <v>20000</v>
      </c>
      <c r="F7" s="4">
        <v>0.5</v>
      </c>
      <c r="G7" s="32">
        <v>1</v>
      </c>
      <c r="H7" s="5">
        <v>15067</v>
      </c>
    </row>
    <row r="8" spans="2:8" x14ac:dyDescent="0.3">
      <c r="B8" s="16" t="s">
        <v>16</v>
      </c>
      <c r="C8" s="2" t="s">
        <v>24</v>
      </c>
      <c r="D8" s="2" t="s">
        <v>30</v>
      </c>
      <c r="E8" s="3">
        <v>120000</v>
      </c>
      <c r="F8" s="4">
        <v>0.6</v>
      </c>
      <c r="G8" s="32">
        <v>2</v>
      </c>
      <c r="H8" s="5">
        <v>987</v>
      </c>
    </row>
    <row r="9" spans="2:8" x14ac:dyDescent="0.3">
      <c r="B9" s="16" t="s">
        <v>17</v>
      </c>
      <c r="C9" s="2" t="s">
        <v>25</v>
      </c>
      <c r="D9" s="2" t="s">
        <v>28</v>
      </c>
      <c r="E9" s="3">
        <v>11500</v>
      </c>
      <c r="F9" s="4">
        <v>0.5</v>
      </c>
      <c r="G9" s="32">
        <v>7</v>
      </c>
      <c r="H9" s="5">
        <v>30110</v>
      </c>
    </row>
    <row r="10" spans="2:8" ht="14.25" thickBot="1" x14ac:dyDescent="0.35">
      <c r="B10" s="18" t="s">
        <v>18</v>
      </c>
      <c r="C10" s="19" t="s">
        <v>26</v>
      </c>
      <c r="D10" s="19" t="s">
        <v>32</v>
      </c>
      <c r="E10" s="20">
        <v>16000</v>
      </c>
      <c r="F10" s="21">
        <v>0.55400000000000005</v>
      </c>
      <c r="G10" s="33">
        <v>7</v>
      </c>
      <c r="H10" s="22">
        <v>24252</v>
      </c>
    </row>
    <row r="12" spans="2:8" ht="14.25" thickBot="1" x14ac:dyDescent="0.35"/>
    <row r="13" spans="2:8" ht="27.75" thickBot="1" x14ac:dyDescent="0.35">
      <c r="B13" s="7" t="s">
        <v>3</v>
      </c>
      <c r="C13" s="8" t="s">
        <v>7</v>
      </c>
    </row>
    <row r="14" spans="2:8" x14ac:dyDescent="0.3">
      <c r="B14" s="2" t="s">
        <v>30</v>
      </c>
    </row>
    <row r="15" spans="2:8" x14ac:dyDescent="0.3">
      <c r="C15" s="1" t="s">
        <v>36</v>
      </c>
    </row>
    <row r="18" spans="2:8" ht="27.75" thickBot="1" x14ac:dyDescent="0.35">
      <c r="B18" s="46" t="s">
        <v>0</v>
      </c>
      <c r="C18" s="47" t="s">
        <v>1</v>
      </c>
      <c r="D18" s="47" t="s">
        <v>3</v>
      </c>
      <c r="E18" s="48" t="s">
        <v>4</v>
      </c>
      <c r="F18" s="47" t="s">
        <v>5</v>
      </c>
      <c r="G18" s="47" t="s">
        <v>6</v>
      </c>
      <c r="H18" s="49" t="s">
        <v>7</v>
      </c>
    </row>
    <row r="19" spans="2:8" x14ac:dyDescent="0.3">
      <c r="B19" s="44" t="s">
        <v>12</v>
      </c>
      <c r="C19" s="40" t="s">
        <v>20</v>
      </c>
      <c r="D19" s="40" t="s">
        <v>30</v>
      </c>
      <c r="E19" s="41">
        <v>24000</v>
      </c>
      <c r="F19" s="42">
        <v>0.5</v>
      </c>
      <c r="G19" s="43">
        <v>2</v>
      </c>
      <c r="H19" s="45">
        <v>1706</v>
      </c>
    </row>
    <row r="20" spans="2:8" x14ac:dyDescent="0.3">
      <c r="B20" s="44" t="s">
        <v>16</v>
      </c>
      <c r="C20" s="40" t="s">
        <v>24</v>
      </c>
      <c r="D20" s="40" t="s">
        <v>30</v>
      </c>
      <c r="E20" s="41">
        <v>120000</v>
      </c>
      <c r="F20" s="42">
        <v>0.6</v>
      </c>
      <c r="G20" s="43">
        <v>2</v>
      </c>
      <c r="H20" s="45">
        <v>987</v>
      </c>
    </row>
    <row r="21" spans="2:8" x14ac:dyDescent="0.3">
      <c r="B21" s="44" t="s">
        <v>17</v>
      </c>
      <c r="C21" s="40" t="s">
        <v>25</v>
      </c>
      <c r="D21" s="40" t="s">
        <v>28</v>
      </c>
      <c r="E21" s="41">
        <v>11500</v>
      </c>
      <c r="F21" s="42">
        <v>0.5</v>
      </c>
      <c r="G21" s="43">
        <v>7</v>
      </c>
      <c r="H21" s="45">
        <v>30110</v>
      </c>
    </row>
    <row r="22" spans="2:8" x14ac:dyDescent="0.3">
      <c r="B22" s="50" t="s">
        <v>18</v>
      </c>
      <c r="C22" s="51" t="s">
        <v>26</v>
      </c>
      <c r="D22" s="51" t="s">
        <v>32</v>
      </c>
      <c r="E22" s="52">
        <v>16000</v>
      </c>
      <c r="F22" s="53">
        <v>0.55400000000000005</v>
      </c>
      <c r="G22" s="54">
        <v>7</v>
      </c>
      <c r="H22" s="55">
        <v>24252</v>
      </c>
    </row>
  </sheetData>
  <phoneticPr fontId="2" type="noConversion"/>
  <conditionalFormatting sqref="H3:H10">
    <cfRule type="dataBar" priority="1">
      <dataBar>
        <cfvo type="min"/>
        <cfvo type="max"/>
        <color rgb="FF00B050"/>
      </dataBar>
      <extLst>
        <ext xmlns:x14="http://schemas.microsoft.com/office/spreadsheetml/2009/9/main" uri="{B025F937-C7B1-47D3-B67F-A62EFF666E3E}">
          <x14:id>{8028405F-6C80-4DFF-A8EF-55147A2B00B0}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028405F-6C80-4DFF-A8EF-55147A2B00B0}">
            <x14:dataBar minLength="0" maxLength="100" gradient="0">
              <x14:cfvo type="min"/>
              <x14:cfvo type="max"/>
              <x14:negativeFillColor rgb="FFFF0000"/>
              <x14:axisColor rgb="FF000000"/>
            </x14:dataBar>
          </x14:cfRule>
          <xm:sqref>H3:H10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EF4B1-9094-4041-B039-38849D1EE1B2}">
  <dimension ref="B2:J19"/>
  <sheetViews>
    <sheetView workbookViewId="0">
      <selection activeCell="F26" sqref="F26"/>
    </sheetView>
  </sheetViews>
  <sheetFormatPr defaultRowHeight="13.5" x14ac:dyDescent="0.3"/>
  <cols>
    <col min="1" max="1" width="1.625" style="1" customWidth="1"/>
    <col min="2" max="2" width="17.125" style="1" bestFit="1" customWidth="1"/>
    <col min="3" max="3" width="15.25" style="1" bestFit="1" customWidth="1"/>
    <col min="4" max="4" width="25.625" style="1" bestFit="1" customWidth="1"/>
    <col min="5" max="5" width="15.25" style="1" bestFit="1" customWidth="1"/>
    <col min="6" max="6" width="25.625" style="1" bestFit="1" customWidth="1"/>
    <col min="7" max="7" width="15.25" style="1" bestFit="1" customWidth="1"/>
    <col min="8" max="8" width="25.625" style="1" bestFit="1" customWidth="1"/>
    <col min="9" max="9" width="20.125" style="1" bestFit="1" customWidth="1"/>
    <col min="10" max="10" width="30.5" style="1" bestFit="1" customWidth="1"/>
    <col min="11" max="16384" width="9" style="1"/>
  </cols>
  <sheetData>
    <row r="2" spans="2:10" ht="16.5" x14ac:dyDescent="0.3">
      <c r="B2" s="57"/>
      <c r="C2" s="58" t="s">
        <v>2</v>
      </c>
      <c r="D2" s="57"/>
      <c r="E2" s="57"/>
      <c r="F2" s="57"/>
      <c r="G2" s="57"/>
      <c r="H2" s="57"/>
      <c r="I2"/>
      <c r="J2"/>
    </row>
    <row r="3" spans="2:10" ht="16.5" x14ac:dyDescent="0.3">
      <c r="B3" s="57"/>
      <c r="C3" s="60" t="s">
        <v>29</v>
      </c>
      <c r="D3" s="59"/>
      <c r="E3" s="60" t="s">
        <v>27</v>
      </c>
      <c r="F3" s="59"/>
      <c r="G3" s="60" t="s">
        <v>31</v>
      </c>
      <c r="H3" s="59"/>
      <c r="I3"/>
      <c r="J3"/>
    </row>
    <row r="4" spans="2:10" ht="16.5" x14ac:dyDescent="0.3">
      <c r="B4" s="58" t="s">
        <v>40</v>
      </c>
      <c r="C4" s="61" t="s">
        <v>38</v>
      </c>
      <c r="D4" s="61" t="s">
        <v>39</v>
      </c>
      <c r="E4" s="61" t="s">
        <v>38</v>
      </c>
      <c r="F4" s="61" t="s">
        <v>39</v>
      </c>
      <c r="G4" s="61" t="s">
        <v>38</v>
      </c>
      <c r="H4" s="61" t="s">
        <v>39</v>
      </c>
      <c r="I4"/>
      <c r="J4"/>
    </row>
    <row r="5" spans="2:10" ht="16.5" x14ac:dyDescent="0.3">
      <c r="B5" s="56" t="s">
        <v>41</v>
      </c>
      <c r="C5" s="62">
        <v>1</v>
      </c>
      <c r="D5" s="62">
        <v>1706</v>
      </c>
      <c r="E5" s="62">
        <v>3</v>
      </c>
      <c r="F5" s="62">
        <v>30110</v>
      </c>
      <c r="G5" s="62">
        <v>1</v>
      </c>
      <c r="H5" s="62">
        <v>24252</v>
      </c>
      <c r="I5"/>
      <c r="J5"/>
    </row>
    <row r="6" spans="2:10" ht="16.5" x14ac:dyDescent="0.3">
      <c r="B6" s="56" t="s">
        <v>42</v>
      </c>
      <c r="C6" s="63" t="s">
        <v>44</v>
      </c>
      <c r="D6" s="63" t="s">
        <v>44</v>
      </c>
      <c r="E6" s="62">
        <v>1</v>
      </c>
      <c r="F6" s="62">
        <v>4914</v>
      </c>
      <c r="G6" s="62">
        <v>1</v>
      </c>
      <c r="H6" s="62">
        <v>2146</v>
      </c>
      <c r="I6"/>
      <c r="J6"/>
    </row>
    <row r="7" spans="2:10" ht="16.5" x14ac:dyDescent="0.3">
      <c r="B7" s="56" t="s">
        <v>43</v>
      </c>
      <c r="C7" s="62">
        <v>1</v>
      </c>
      <c r="D7" s="62">
        <v>987</v>
      </c>
      <c r="E7" s="63" t="s">
        <v>44</v>
      </c>
      <c r="F7" s="63" t="s">
        <v>44</v>
      </c>
      <c r="G7" s="63" t="s">
        <v>44</v>
      </c>
      <c r="H7" s="63" t="s">
        <v>44</v>
      </c>
      <c r="I7"/>
      <c r="J7"/>
    </row>
    <row r="8" spans="2:10" ht="16.5" x14ac:dyDescent="0.3">
      <c r="B8" s="56" t="s">
        <v>37</v>
      </c>
      <c r="C8" s="62">
        <v>2</v>
      </c>
      <c r="D8" s="62">
        <v>1706</v>
      </c>
      <c r="E8" s="62">
        <v>4</v>
      </c>
      <c r="F8" s="62">
        <v>30110</v>
      </c>
      <c r="G8" s="62">
        <v>2</v>
      </c>
      <c r="H8" s="62">
        <v>24252</v>
      </c>
      <c r="I8"/>
      <c r="J8"/>
    </row>
    <row r="9" spans="2:10" ht="16.5" x14ac:dyDescent="0.3">
      <c r="B9"/>
      <c r="C9"/>
      <c r="D9"/>
      <c r="E9"/>
      <c r="F9"/>
      <c r="G9"/>
      <c r="H9"/>
      <c r="I9"/>
      <c r="J9"/>
    </row>
    <row r="10" spans="2:10" ht="16.5" x14ac:dyDescent="0.3">
      <c r="B10"/>
      <c r="C10"/>
      <c r="D10"/>
      <c r="E10"/>
      <c r="F10"/>
      <c r="G10"/>
      <c r="H10"/>
      <c r="I10"/>
      <c r="J10"/>
    </row>
    <row r="11" spans="2:10" ht="16.5" x14ac:dyDescent="0.3">
      <c r="B11"/>
      <c r="C11"/>
      <c r="D11"/>
      <c r="E11"/>
      <c r="F11"/>
      <c r="G11"/>
      <c r="H11"/>
      <c r="I11"/>
      <c r="J11"/>
    </row>
    <row r="12" spans="2:10" ht="16.5" x14ac:dyDescent="0.3">
      <c r="B12"/>
      <c r="C12"/>
      <c r="D12"/>
      <c r="E12"/>
      <c r="F12"/>
      <c r="G12"/>
      <c r="H12"/>
      <c r="I12"/>
      <c r="J12"/>
    </row>
    <row r="13" spans="2:10" ht="16.5" x14ac:dyDescent="0.3">
      <c r="B13"/>
      <c r="C13"/>
      <c r="D13"/>
      <c r="E13"/>
      <c r="F13"/>
      <c r="G13"/>
      <c r="H13"/>
      <c r="I13"/>
      <c r="J13"/>
    </row>
    <row r="14" spans="2:10" ht="16.5" x14ac:dyDescent="0.3">
      <c r="B14"/>
      <c r="C14"/>
      <c r="D14"/>
    </row>
    <row r="15" spans="2:10" ht="16.5" x14ac:dyDescent="0.3">
      <c r="B15"/>
      <c r="C15"/>
      <c r="D15"/>
    </row>
    <row r="16" spans="2:10" ht="16.5" x14ac:dyDescent="0.3">
      <c r="B16"/>
      <c r="C16"/>
      <c r="D16"/>
    </row>
    <row r="17" spans="2:4" ht="16.5" x14ac:dyDescent="0.3">
      <c r="B17"/>
      <c r="C17"/>
      <c r="D17"/>
    </row>
    <row r="18" spans="2:4" ht="16.5" x14ac:dyDescent="0.3">
      <c r="B18"/>
      <c r="C18"/>
      <c r="D18"/>
    </row>
    <row r="19" spans="2:4" ht="16.5" x14ac:dyDescent="0.3">
      <c r="B19"/>
      <c r="C19"/>
      <c r="D19"/>
    </row>
  </sheetData>
  <mergeCells count="3">
    <mergeCell ref="C3:D3"/>
    <mergeCell ref="E3:F3"/>
    <mergeCell ref="G3:H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3</vt:i4>
      </vt:variant>
      <vt:variant>
        <vt:lpstr>차트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제1작업</vt:lpstr>
      <vt:lpstr>제2작업</vt:lpstr>
      <vt:lpstr>제3작업</vt:lpstr>
      <vt:lpstr>제4작업</vt:lpstr>
      <vt:lpstr>제2작업!Criteria</vt:lpstr>
      <vt:lpstr>제2작업!Extract</vt:lpstr>
      <vt:lpstr>분류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2026-08-14T07:00:24Z</dcterms:created>
  <dcterms:modified xsi:type="dcterms:W3CDTF">2026-08-14T07:35:57Z</dcterms:modified>
</cp:coreProperties>
</file>