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\OneDrive\바탕 화면\공부\시나공\컴활1급 1\02 최신기출유형\01회\"/>
    </mc:Choice>
  </mc:AlternateContent>
  <xr:revisionPtr revIDLastSave="0" documentId="8_{85095A98-9749-4277-A9C0-8FA05BE78D27}" xr6:coauthVersionLast="47" xr6:coauthVersionMax="47" xr10:uidLastSave="{00000000-0000-0000-0000-000000000000}"/>
  <bookViews>
    <workbookView xWindow="-120" yWindow="-120" windowWidth="29040" windowHeight="15840" firstSheet="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3" l="1" a="1"/>
  <c r="I4" i="3" s="1"/>
  <c r="I5" i="3" a="1"/>
  <c r="I5" i="3" s="1"/>
  <c r="I6" i="3" a="1"/>
  <c r="I6" i="3" s="1"/>
  <c r="I7" i="3" a="1"/>
  <c r="I7" i="3" s="1"/>
  <c r="I8" i="3" a="1"/>
  <c r="I8" i="3" s="1"/>
  <c r="I9" i="3" a="1"/>
  <c r="I9" i="3" s="1"/>
  <c r="I10" i="3" a="1"/>
  <c r="I10" i="3" s="1"/>
  <c r="I11" i="3" a="1"/>
  <c r="I11" i="3" s="1"/>
  <c r="I12" i="3" a="1"/>
  <c r="I12" i="3" s="1"/>
  <c r="I13" i="3" a="1"/>
  <c r="I13" i="3" s="1"/>
  <c r="I14" i="3" a="1"/>
  <c r="I14" i="3" s="1"/>
  <c r="I15" i="3" a="1"/>
  <c r="I15" i="3" s="1"/>
  <c r="I16" i="3" a="1"/>
  <c r="I16" i="3" s="1"/>
  <c r="I17" i="3" a="1"/>
  <c r="I17" i="3" s="1"/>
  <c r="I18" i="3" a="1"/>
  <c r="I18" i="3" s="1"/>
  <c r="I19" i="3" a="1"/>
  <c r="I19" i="3" s="1"/>
  <c r="I20" i="3" a="1"/>
  <c r="I20" i="3" s="1"/>
  <c r="I21" i="3" a="1"/>
  <c r="I21" i="3" s="1"/>
  <c r="I22" i="3" a="1"/>
  <c r="I22" i="3" s="1"/>
  <c r="I23" i="3" a="1"/>
  <c r="I23" i="3" s="1"/>
  <c r="I24" i="3" a="1"/>
  <c r="I24" i="3" s="1"/>
  <c r="I25" i="3" a="1"/>
  <c r="I25" i="3" s="1"/>
  <c r="I26" i="3" a="1"/>
  <c r="I26" i="3" s="1"/>
  <c r="I27" i="3" a="1"/>
  <c r="I27" i="3" s="1"/>
  <c r="I28" i="3" a="1"/>
  <c r="I28" i="3" s="1"/>
  <c r="I29" i="3" a="1"/>
  <c r="I29" i="3" s="1"/>
  <c r="I30" i="3" a="1"/>
  <c r="I30" i="3" s="1"/>
  <c r="I31" i="3" a="1"/>
  <c r="I31" i="3" s="1"/>
  <c r="I32" i="3" a="1"/>
  <c r="I32" i="3" s="1"/>
  <c r="I33" i="3" a="1"/>
  <c r="I33" i="3" s="1"/>
  <c r="I34" i="3" a="1"/>
  <c r="I34" i="3" s="1"/>
  <c r="I35" i="3" a="1"/>
  <c r="I35" i="3" s="1"/>
  <c r="I3" i="3" a="1"/>
  <c r="I3" i="3" s="1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L4" i="3" a="1"/>
  <c r="L8" i="3" a="1"/>
  <c r="L12" i="3" a="1"/>
  <c r="L16" i="3" a="1"/>
  <c r="L24" i="3" a="1"/>
  <c r="L28" i="3" a="1"/>
  <c r="L32" i="3" a="1"/>
  <c r="L31" i="3" a="1"/>
  <c r="L13" i="3" a="1"/>
  <c r="L33" i="3" a="1"/>
  <c r="L5" i="3" a="1"/>
  <c r="L9" i="3" a="1"/>
  <c r="L17" i="3" a="1"/>
  <c r="L21" i="3" a="1"/>
  <c r="L25" i="3" a="1"/>
  <c r="L29" i="3" a="1"/>
  <c r="L14" i="3" a="1"/>
  <c r="L11" i="3" a="1"/>
  <c r="L23" i="3" a="1"/>
  <c r="L6" i="3" a="1"/>
  <c r="L10" i="3" a="1"/>
  <c r="L18" i="3" a="1"/>
  <c r="L22" i="3" a="1"/>
  <c r="L26" i="3" a="1"/>
  <c r="L30" i="3" a="1"/>
  <c r="L34" i="3" a="1"/>
  <c r="L15" i="3" a="1"/>
  <c r="L35" i="3" a="1"/>
  <c r="L7" i="3" a="1"/>
  <c r="L19" i="3" a="1"/>
  <c r="L20" i="3" a="1"/>
  <c r="L27" i="3" a="1"/>
  <c r="L3" i="3" a="1"/>
  <c r="L27" i="3" l="1"/>
  <c r="L20" i="3"/>
  <c r="L19" i="3"/>
  <c r="L7" i="3"/>
  <c r="L35" i="3"/>
  <c r="L15" i="3"/>
  <c r="L34" i="3"/>
  <c r="L30" i="3"/>
  <c r="L26" i="3"/>
  <c r="L22" i="3"/>
  <c r="L18" i="3"/>
  <c r="L10" i="3"/>
  <c r="L6" i="3"/>
  <c r="L23" i="3"/>
  <c r="L11" i="3"/>
  <c r="L14" i="3"/>
  <c r="L29" i="3"/>
  <c r="L25" i="3"/>
  <c r="L21" i="3"/>
  <c r="L17" i="3"/>
  <c r="L9" i="3"/>
  <c r="L5" i="3"/>
  <c r="L33" i="3"/>
  <c r="L13" i="3"/>
  <c r="L31" i="3"/>
  <c r="L32" i="3"/>
  <c r="L28" i="3"/>
  <c r="L24" i="3"/>
  <c r="L16" i="3"/>
  <c r="L12" i="3"/>
  <c r="L8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6C6783-C922-418B-9C5E-A1E6C4136BC9}" name="MS Access Database_Query" type="1" refreshedVersion="8" background="1">
    <dbPr connection="DSN=MS Access Database;DBQ=C:\Users\com\OneDrive\바탕 화면\공부\시나공\컴활1급 1\02 최신기출유형\01회\저축현황.accdb;DefaultDir=C:\Users\com\OneDrive\바탕 화면\공부\시나공\컴활1급 1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<sst xmlns="http://schemas.openxmlformats.org/spreadsheetml/2006/main" count="955" uniqueCount="79">
  <si>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</si>
  <si>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</si>
  <si>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</si>
  <si>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</si>
  <si>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</si>
  <si>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</si>
  <si>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</si>
  <si>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</si>
  <si>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</si>
  <si>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</si>
  <si>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</si>
  <si>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</si>
  <si>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</si>
  <si>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</si>
  <si>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</si>
  <si>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</si>
  <si>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</si>
  <si>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</si>
  <si>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</si>
  <si>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</si>
  <si>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</si>
  <si>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</si>
  <si>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</si>
  <si>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</si>
  <si>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</si>
  <si>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</si>
  <si>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</si>
  <si>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</si>
  <si>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</si>
  <si>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</si>
  <si>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</si>
  <si>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</si>
  <si>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</si>
  <si>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</si>
  <si>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</si>
  <si>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</si>
  <si>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</si>
  <si>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</si>
  <si>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</si>
  <si>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</si>
  <si>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</si>
  <si>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</si>
  <si>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</si>
  <si>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</si>
  <si>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</si>
  <si>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</si>
  <si>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</si>
  <si>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</si>
  <si>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</si>
  <si>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</si>
  <si>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</si>
  <si>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</si>
  <si>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</si>
  <si>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</si>
  <si>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</si>
  <si>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</si>
  <si>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</si>
  <si>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</si>
  <si>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</si>
  <si>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</si>
  <si>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</si>
  <si>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</si>
  <si>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</si>
  <si>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</si>
  <si>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</si>
  <si>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</si>
  <si>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</si>
  <si>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</si>
  <si>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</si>
  <si>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</si>
  <si>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값</t>
  </si>
  <si>
    <t>가입시간2</t>
  </si>
  <si>
    <t>오후</t>
  </si>
  <si>
    <t>오전</t>
  </si>
  <si>
    <t>평균 : 월불입액</t>
  </si>
  <si>
    <t>전체 평균 : 월불입액</t>
  </si>
  <si>
    <t>평균 : 연이율</t>
  </si>
  <si>
    <t>전체 평균 : 연이율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</si>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</sst>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2" formatCode="[Red][&gt;=0.03]&quot;★&quot;0.0%;[Blue][&gt;=0.025]&quot;☆&quot;0.0%;0.0%;&quot;※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궁서" panose="02030600000101010101" pitchFamily="18" charset="-127"/>
                <a:cs typeface="+mn-cs"/>
              </a:defRPr>
            </a:pPr>
            <a:r>
              <a:rPr lang="ko-KR" altLang="en-US" sz="2000" baseline="0"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CE-436C-B8A0-F386878C40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6</xdr:col>
          <xdr:colOff>447675</xdr:colOff>
          <xdr:row>1</xdr:row>
          <xdr:rowOff>180975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6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6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0</xdr:row>
          <xdr:rowOff>76200</xdr:rowOff>
        </xdr:from>
        <xdr:to>
          <xdr:col>8</xdr:col>
          <xdr:colOff>733425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68.140952546295" backgroundQuery="1" createdVersion="8" refreshedVersion="8" minRefreshableVersion="3" recordCount="33" xr:uid="{B177C1D1-34F0-417F-9BCB-C7ED139106E1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8A8DA8-6D0D-40BB-9C14-AC038F6E82A2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1"/>
        <item h="1" x="3"/>
        <item x="2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3">
        <item n="오전" x="0"/>
        <item n="오후" x="1"/>
        <item t="default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0" numFmtId="41"/>
    <dataField name="평균 : 연이율" fld="4" subtotal="average" baseField="5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workbookViewId="0">
      <selection activeCell="K12" sqref="K12"/>
    </sheetView>
  </sheetViews>
  <sheetFormatPr defaultRowHeight="16.5" x14ac:dyDescent="0.3"/>
  <cols>
    <col min="3" max="3" width="12.875" customWidth="1"/>
    <col min="5" max="5" width="7.125" bestFit="1" customWidth="1"/>
    <col min="6" max="6" width="10.5" bestFit="1" customWidth="1"/>
    <col min="9" max="9" width="15.25" bestFit="1" customWidth="1"/>
  </cols>
  <sheetData>
    <row r="1" spans="1:9" x14ac:dyDescent="0.3">
      <c r="A1" t="s">
        <v>0</v>
      </c>
    </row>
    <row r="2" spans="1:9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3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3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3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3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3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3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3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3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3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3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3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3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3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3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3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3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3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3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3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3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3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3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3">
      <c r="A27" s="57" t="s">
        <v>68</v>
      </c>
    </row>
    <row r="28" spans="1:9" x14ac:dyDescent="0.3">
      <c r="A28" t="b">
        <f>OR(AND(LEFT($D3,2)="청약",$B3="여"),AND($E3="여의도",$F3&gt;=150000))</f>
        <v>0</v>
      </c>
    </row>
    <row r="30" spans="1:9" x14ac:dyDescent="0.3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3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3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3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3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3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3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3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AND(MOD(MONTH($C3),2)=1,$C3&gt;DATE(2019,1,1))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13" workbookViewId="0">
      <selection activeCell="K24" sqref="K24"/>
    </sheetView>
  </sheetViews>
  <sheetFormatPr defaultRowHeight="16.5" x14ac:dyDescent="0.3"/>
  <cols>
    <col min="1" max="1" width="10.25" customWidth="1"/>
    <col min="3" max="3" width="12.125" customWidth="1"/>
    <col min="4" max="4" width="10.25" customWidth="1"/>
    <col min="6" max="7" width="10.25" customWidth="1"/>
    <col min="9" max="9" width="13.5" bestFit="1" customWidth="1"/>
  </cols>
  <sheetData>
    <row r="1" spans="1:9" x14ac:dyDescent="0.3">
      <c r="A1" t="s">
        <v>0</v>
      </c>
    </row>
    <row r="2" spans="1:9" x14ac:dyDescent="0.3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3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3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3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3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3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3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3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3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3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3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3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3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3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3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3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3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3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3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3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3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3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3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3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3">
      <c r="A27" t="s">
        <v>44</v>
      </c>
    </row>
    <row r="28" spans="1:9" x14ac:dyDescent="0.3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3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3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3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3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3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3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3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3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3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3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2" orientation="portrait" blackAndWhite="1" errors="blank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opLeftCell="A4" workbookViewId="0">
      <selection activeCell="O12" sqref="O12"/>
    </sheetView>
  </sheetViews>
  <sheetFormatPr defaultRowHeight="16.5" x14ac:dyDescent="0.3"/>
  <cols>
    <col min="2" max="5" width="11.875" bestFit="1" customWidth="1"/>
    <col min="6" max="6" width="10.875" bestFit="1" customWidth="1"/>
    <col min="7" max="7" width="12.37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3">
      <c r="A1" t="s">
        <v>0</v>
      </c>
    </row>
    <row r="2" spans="1:1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3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 t="array" ref="I3">INDEX($B$40:$E$42,MATCH($D3,$A$40:$A$42,0),MATCH(YEAR($C3),$B$38:$E$38,1))</f>
        <v>0.02</v>
      </c>
      <c r="J3" s="7"/>
      <c r="K3" s="1"/>
      <c r="L3" s="1" t="str" cm="1">
        <f t="array" ref="L3">fn비고(E3,F3)</f>
        <v/>
      </c>
    </row>
    <row r="4" spans="1:12" x14ac:dyDescent="0.3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array" ref="I4">INDEX($B$40:$E$42,MATCH($D4,$A$40:$A$42,0),MATCH(YEAR($C4),$B$38:$E$38,1))</f>
        <v>2.1999999999999999E-2</v>
      </c>
      <c r="J4" s="7"/>
      <c r="K4" s="1"/>
      <c r="L4" s="1" t="str" cm="1">
        <f t="array" ref="L4">fn비고(E4,F4)</f>
        <v>15만원 이상-여의도250,000</v>
      </c>
    </row>
    <row r="5" spans="1:12" x14ac:dyDescent="0.3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array" ref="I5">INDEX($B$40:$E$42,MATCH($D5,$A$40:$A$42,0),MATCH(YEAR($C5),$B$38:$E$38,1))</f>
        <v>0.02</v>
      </c>
      <c r="J5" s="7"/>
      <c r="K5" s="1"/>
      <c r="L5" s="1" t="str" cm="1">
        <f t="array" ref="L5">fn비고(E5,F5)</f>
        <v/>
      </c>
    </row>
    <row r="6" spans="1:12" x14ac:dyDescent="0.3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array" ref="I6">INDEX($B$40:$E$42,MATCH($D6,$A$40:$A$42,0),MATCH(YEAR($C6),$B$38:$E$38,1))</f>
        <v>2.3E-2</v>
      </c>
      <c r="J6" s="7"/>
      <c r="K6" s="1"/>
      <c r="L6" s="1" t="str" cm="1">
        <f t="array" ref="L6">fn비고(E6,F6)</f>
        <v/>
      </c>
    </row>
    <row r="7" spans="1:12" x14ac:dyDescent="0.3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array" ref="I7">INDEX($B$40:$E$42,MATCH($D7,$A$40:$A$42,0),MATCH(YEAR($C7),$B$38:$E$38,1))</f>
        <v>0.02</v>
      </c>
      <c r="J7" s="7"/>
      <c r="K7" s="1"/>
      <c r="L7" s="1" t="str" cm="1">
        <f t="array" ref="L7">fn비고(E7,F7)</f>
        <v/>
      </c>
    </row>
    <row r="8" spans="1:12" x14ac:dyDescent="0.3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array" ref="I8">INDEX($B$40:$E$42,MATCH($D8,$A$40:$A$42,0),MATCH(YEAR($C8),$B$38:$E$38,1))</f>
        <v>2.8000000000000001E-2</v>
      </c>
      <c r="J8" s="7"/>
      <c r="K8" s="1"/>
      <c r="L8" s="1" t="str" cm="1">
        <f t="array" ref="L8">fn비고(E8,F8)</f>
        <v/>
      </c>
    </row>
    <row r="9" spans="1:12" x14ac:dyDescent="0.3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array" ref="I9">INDEX($B$40:$E$42,MATCH($D9,$A$40:$A$42,0),MATCH(YEAR($C9),$B$38:$E$38,1))</f>
        <v>2.3E-2</v>
      </c>
      <c r="J9" s="7"/>
      <c r="K9" s="1"/>
      <c r="L9" s="1" t="str" cm="1">
        <f t="array" ref="L9">fn비고(E9,F9)</f>
        <v/>
      </c>
    </row>
    <row r="10" spans="1:12" x14ac:dyDescent="0.3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array" ref="I10">INDEX($B$40:$E$42,MATCH($D10,$A$40:$A$42,0),MATCH(YEAR($C10),$B$38:$E$38,1))</f>
        <v>2.3E-2</v>
      </c>
      <c r="J10" s="7"/>
      <c r="K10" s="1"/>
      <c r="L10" s="1" t="str" cm="1">
        <f t="array" ref="L10">fn비고(E10,F10)</f>
        <v/>
      </c>
    </row>
    <row r="11" spans="1:12" x14ac:dyDescent="0.3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array" ref="I11">INDEX($B$40:$E$42,MATCH($D11,$A$40:$A$42,0),MATCH(YEAR($C11),$B$38:$E$38,1))</f>
        <v>2.1999999999999999E-2</v>
      </c>
      <c r="J11" s="7"/>
      <c r="K11" s="1"/>
      <c r="L11" s="1" t="str" cm="1">
        <f t="array" ref="L11">fn비고(E11,F11)</f>
        <v/>
      </c>
    </row>
    <row r="12" spans="1:12" x14ac:dyDescent="0.3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array" ref="I12">INDEX($B$40:$E$42,MATCH($D12,$A$40:$A$42,0),MATCH(YEAR($C12),$B$38:$E$38,1))</f>
        <v>2.9000000000000001E-2</v>
      </c>
      <c r="J12" s="7"/>
      <c r="K12" s="1"/>
      <c r="L12" s="1" t="str" cm="1">
        <f t="array" ref="L12">fn비고(E12,F12)</f>
        <v/>
      </c>
    </row>
    <row r="13" spans="1:12" x14ac:dyDescent="0.3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array" ref="I13">INDEX($B$40:$E$42,MATCH($D13,$A$40:$A$42,0),MATCH(YEAR($C13),$B$38:$E$38,1))</f>
        <v>2.9000000000000001E-2</v>
      </c>
      <c r="J13" s="7"/>
      <c r="K13" s="1"/>
      <c r="L13" s="1" t="str" cm="1">
        <f t="array" ref="L13">fn비고(E13,F13)</f>
        <v/>
      </c>
    </row>
    <row r="14" spans="1:12" x14ac:dyDescent="0.3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array" ref="I14">INDEX($B$40:$E$42,MATCH($D14,$A$40:$A$42,0),MATCH(YEAR($C14),$B$38:$E$38,1))</f>
        <v>2.8000000000000001E-2</v>
      </c>
      <c r="J14" s="7"/>
      <c r="K14" s="1"/>
      <c r="L14" s="1" t="str" cm="1">
        <f t="array" ref="L14">fn비고(E14,F14)</f>
        <v>15만원 이상-명동150,000</v>
      </c>
    </row>
    <row r="15" spans="1:12" x14ac:dyDescent="0.3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array" ref="I15">INDEX($B$40:$E$42,MATCH($D15,$A$40:$A$42,0),MATCH(YEAR($C15),$B$38:$E$38,1))</f>
        <v>2.8000000000000001E-2</v>
      </c>
      <c r="J15" s="7"/>
      <c r="K15" s="1"/>
      <c r="L15" s="1" t="str" cm="1">
        <f t="array" ref="L15">fn비고(E15,F15)</f>
        <v/>
      </c>
    </row>
    <row r="16" spans="1:12" x14ac:dyDescent="0.3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array" ref="I16">INDEX($B$40:$E$42,MATCH($D16,$A$40:$A$42,0),MATCH(YEAR($C16),$B$38:$E$38,1))</f>
        <v>2.1000000000000001E-2</v>
      </c>
      <c r="J16" s="7"/>
      <c r="K16" s="1"/>
      <c r="L16" s="1" t="str" cm="1">
        <f t="array" ref="L16">fn비고(E16,F16)</f>
        <v/>
      </c>
    </row>
    <row r="17" spans="1:12" x14ac:dyDescent="0.3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array" ref="I17">INDEX($B$40:$E$42,MATCH($D17,$A$40:$A$42,0),MATCH(YEAR($C17),$B$38:$E$38,1))</f>
        <v>0.03</v>
      </c>
      <c r="J17" s="7"/>
      <c r="K17" s="1"/>
      <c r="L17" s="1" t="str" cm="1">
        <f t="array" ref="L17">fn비고(E17,F17)</f>
        <v/>
      </c>
    </row>
    <row r="18" spans="1:12" x14ac:dyDescent="0.3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array" ref="I18">INDEX($B$40:$E$42,MATCH($D18,$A$40:$A$42,0),MATCH(YEAR($C18),$B$38:$E$38,1))</f>
        <v>2.1000000000000001E-2</v>
      </c>
      <c r="J18" s="7"/>
      <c r="K18" s="1"/>
      <c r="L18" s="1" t="str" cm="1">
        <f t="array" ref="L18">fn비고(E18,F18)</f>
        <v/>
      </c>
    </row>
    <row r="19" spans="1:12" x14ac:dyDescent="0.3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array" ref="I19">INDEX($B$40:$E$42,MATCH($D19,$A$40:$A$42,0),MATCH(YEAR($C19),$B$38:$E$38,1))</f>
        <v>2.1000000000000001E-2</v>
      </c>
      <c r="J19" s="7"/>
      <c r="K19" s="1"/>
      <c r="L19" s="1" t="str" cm="1">
        <f t="array" ref="L19">fn비고(E19,F19)</f>
        <v/>
      </c>
    </row>
    <row r="20" spans="1:12" x14ac:dyDescent="0.3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array" ref="I20">INDEX($B$40:$E$42,MATCH($D20,$A$40:$A$42,0),MATCH(YEAR($C20),$B$38:$E$38,1))</f>
        <v>2.8000000000000001E-2</v>
      </c>
      <c r="J20" s="7"/>
      <c r="K20" s="1"/>
      <c r="L20" s="1" t="str" cm="1">
        <f t="array" ref="L20">fn비고(E20,F20)</f>
        <v/>
      </c>
    </row>
    <row r="21" spans="1:12" x14ac:dyDescent="0.3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array" ref="I21">INDEX($B$40:$E$42,MATCH($D21,$A$40:$A$42,0),MATCH(YEAR($C21),$B$38:$E$38,1))</f>
        <v>0.02</v>
      </c>
      <c r="J21" s="7"/>
      <c r="K21" s="1"/>
      <c r="L21" s="1" t="str" cm="1">
        <f t="array" ref="L21">fn비고(E21,F21)</f>
        <v/>
      </c>
    </row>
    <row r="22" spans="1:12" x14ac:dyDescent="0.3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array" ref="I22">INDEX($B$40:$E$42,MATCH($D22,$A$40:$A$42,0),MATCH(YEAR($C22),$B$38:$E$38,1))</f>
        <v>2.9000000000000001E-2</v>
      </c>
      <c r="J22" s="7"/>
      <c r="K22" s="1"/>
      <c r="L22" s="1" t="str" cm="1">
        <f t="array" ref="L22">fn비고(E22,F22)</f>
        <v/>
      </c>
    </row>
    <row r="23" spans="1:12" x14ac:dyDescent="0.3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array" ref="I23">INDEX($B$40:$E$42,MATCH($D23,$A$40:$A$42,0),MATCH(YEAR($C23),$B$38:$E$38,1))</f>
        <v>1.4999999999999999E-2</v>
      </c>
      <c r="J23" s="7"/>
      <c r="K23" s="1"/>
      <c r="L23" s="1" t="str" cm="1">
        <f t="array" ref="L23">fn비고(E23,F23)</f>
        <v/>
      </c>
    </row>
    <row r="24" spans="1:12" x14ac:dyDescent="0.3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array" ref="I24">INDEX($B$40:$E$42,MATCH($D24,$A$40:$A$42,0),MATCH(YEAR($C24),$B$38:$E$38,1))</f>
        <v>2.9000000000000001E-2</v>
      </c>
      <c r="J24" s="7"/>
      <c r="K24" s="1"/>
      <c r="L24" s="1" t="str" cm="1">
        <f t="array" ref="L24">fn비고(E24,F24)</f>
        <v/>
      </c>
    </row>
    <row r="25" spans="1:12" x14ac:dyDescent="0.3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array" ref="I25">INDEX($B$40:$E$42,MATCH($D25,$A$40:$A$42,0),MATCH(YEAR($C25),$B$38:$E$38,1))</f>
        <v>0.02</v>
      </c>
      <c r="J25" s="7"/>
      <c r="K25" s="1"/>
      <c r="L25" s="1" t="str" cm="1">
        <f t="array" ref="L25">fn비고(E25,F25)</f>
        <v/>
      </c>
    </row>
    <row r="26" spans="1:12" x14ac:dyDescent="0.3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array" ref="I26">INDEX($B$40:$E$42,MATCH($D26,$A$40:$A$42,0),MATCH(YEAR($C26),$B$38:$E$38,1))</f>
        <v>0.02</v>
      </c>
      <c r="J26" s="7"/>
      <c r="K26" s="1"/>
      <c r="L26" s="1" t="str" cm="1">
        <f t="array" ref="L26">fn비고(E26,F26)</f>
        <v/>
      </c>
    </row>
    <row r="27" spans="1:12" x14ac:dyDescent="0.3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array" ref="I27">INDEX($B$40:$E$42,MATCH($D27,$A$40:$A$42,0),MATCH(YEAR($C27),$B$38:$E$38,1))</f>
        <v>2.1999999999999999E-2</v>
      </c>
      <c r="J27" s="7"/>
      <c r="K27" s="1"/>
      <c r="L27" s="1" t="str" cm="1">
        <f t="array" ref="L27">fn비고(E27,F27)</f>
        <v>15만원 이상-여의도250,000</v>
      </c>
    </row>
    <row r="28" spans="1:12" x14ac:dyDescent="0.3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array" ref="I28">INDEX($B$40:$E$42,MATCH($D28,$A$40:$A$42,0),MATCH(YEAR($C28),$B$38:$E$38,1))</f>
        <v>2.1000000000000001E-2</v>
      </c>
      <c r="J28" s="7"/>
      <c r="K28" s="1"/>
      <c r="L28" s="1" t="str" cm="1">
        <f t="array" ref="L28">fn비고(E28,F28)</f>
        <v/>
      </c>
    </row>
    <row r="29" spans="1:12" x14ac:dyDescent="0.3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array" ref="I29">INDEX($B$40:$E$42,MATCH($D29,$A$40:$A$42,0),MATCH(YEAR($C29),$B$38:$E$38,1))</f>
        <v>2.8000000000000001E-2</v>
      </c>
      <c r="J29" s="7"/>
      <c r="K29" s="1"/>
      <c r="L29" s="1" t="str" cm="1">
        <f t="array" ref="L29">fn비고(E29,F29)</f>
        <v/>
      </c>
    </row>
    <row r="30" spans="1:12" x14ac:dyDescent="0.3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array" ref="I30">INDEX($B$40:$E$42,MATCH($D30,$A$40:$A$42,0),MATCH(YEAR($C30),$B$38:$E$38,1))</f>
        <v>2.1000000000000001E-2</v>
      </c>
      <c r="J30" s="7"/>
      <c r="K30" s="1"/>
      <c r="L30" s="1" t="str" cm="1">
        <f t="array" ref="L30">fn비고(E30,F30)</f>
        <v>15만원 이상-여의도210,000</v>
      </c>
    </row>
    <row r="31" spans="1:12" x14ac:dyDescent="0.3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array" ref="I31">INDEX($B$40:$E$42,MATCH($D31,$A$40:$A$42,0),MATCH(YEAR($C31),$B$38:$E$38,1))</f>
        <v>0.02</v>
      </c>
      <c r="J31" s="7"/>
      <c r="K31" s="1"/>
      <c r="L31" s="1" t="str" cm="1">
        <f t="array" ref="L31">fn비고(E31,F31)</f>
        <v/>
      </c>
    </row>
    <row r="32" spans="1:12" x14ac:dyDescent="0.3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array" ref="I32">INDEX($B$40:$E$42,MATCH($D32,$A$40:$A$42,0),MATCH(YEAR($C32),$B$38:$E$38,1))</f>
        <v>2.3E-2</v>
      </c>
      <c r="J32" s="7"/>
      <c r="K32" s="1"/>
      <c r="L32" s="1" t="str" cm="1">
        <f t="array" ref="L32">fn비고(E32,F32)</f>
        <v/>
      </c>
    </row>
    <row r="33" spans="1:12" x14ac:dyDescent="0.3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array" ref="I33">INDEX($B$40:$E$42,MATCH($D33,$A$40:$A$42,0),MATCH(YEAR($C33),$B$38:$E$38,1))</f>
        <v>2.1999999999999999E-2</v>
      </c>
      <c r="J33" s="7"/>
      <c r="K33" s="1"/>
      <c r="L33" s="1" t="str" cm="1">
        <f t="array" ref="L33">fn비고(E33,F33)</f>
        <v/>
      </c>
    </row>
    <row r="34" spans="1:12" x14ac:dyDescent="0.3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array" ref="I34">INDEX($B$40:$E$42,MATCH($D34,$A$40:$A$42,0),MATCH(YEAR($C34),$B$38:$E$38,1))</f>
        <v>2.9000000000000001E-2</v>
      </c>
      <c r="J34" s="7"/>
      <c r="K34" s="1"/>
      <c r="L34" s="1" t="str" cm="1">
        <f t="array" ref="L34">fn비고(E34,F34)</f>
        <v>15만원 이상-명동150,000</v>
      </c>
    </row>
    <row r="35" spans="1:12" x14ac:dyDescent="0.3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array" ref="I35">INDEX($B$40:$E$42,MATCH($D35,$A$40:$A$42,0),MATCH(YEAR($C35),$B$38:$E$38,1))</f>
        <v>2.1000000000000001E-2</v>
      </c>
      <c r="J35" s="7"/>
      <c r="K35" s="1"/>
      <c r="L35" s="1" t="str" cm="1">
        <f t="array" ref="L35">fn비고(E35,F35)</f>
        <v/>
      </c>
    </row>
    <row r="37" spans="1:12" x14ac:dyDescent="0.3">
      <c r="A37" t="s">
        <v>58</v>
      </c>
    </row>
    <row r="38" spans="1:12" x14ac:dyDescent="0.3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3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3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3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3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I14" sqref="I14"/>
    </sheetView>
  </sheetViews>
  <sheetFormatPr defaultRowHeight="16.5" x14ac:dyDescent="0.3"/>
  <cols>
    <col min="2" max="2" width="24.875" bestFit="1" customWidth="1"/>
    <col min="3" max="3" width="14.875" bestFit="1" customWidth="1"/>
    <col min="4" max="6" width="11" bestFit="1" customWidth="1"/>
    <col min="7" max="7" width="10.5" bestFit="1" customWidth="1"/>
    <col min="8" max="9" width="9.625" bestFit="1" customWidth="1"/>
    <col min="10" max="10" width="18" bestFit="1" customWidth="1"/>
  </cols>
  <sheetData>
    <row r="2" spans="2:7" x14ac:dyDescent="0.3">
      <c r="B2" s="58" t="s">
        <v>5</v>
      </c>
      <c r="C2" t="s">
        <v>78</v>
      </c>
    </row>
    <row r="4" spans="2:7" x14ac:dyDescent="0.3">
      <c r="D4" s="58" t="s">
        <v>4</v>
      </c>
    </row>
    <row r="5" spans="2:7" x14ac:dyDescent="0.3">
      <c r="B5" s="58" t="s">
        <v>71</v>
      </c>
      <c r="C5" s="58" t="s">
        <v>70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3">
      <c r="B6" t="s">
        <v>73</v>
      </c>
      <c r="D6" s="59"/>
      <c r="E6" s="59"/>
      <c r="F6" s="59"/>
      <c r="G6" s="59"/>
    </row>
    <row r="7" spans="2:7" x14ac:dyDescent="0.3">
      <c r="C7" t="s">
        <v>74</v>
      </c>
      <c r="D7" s="59">
        <v>143750</v>
      </c>
      <c r="E7" s="59">
        <v>83333.333333333328</v>
      </c>
      <c r="F7" s="59">
        <v>142500</v>
      </c>
      <c r="G7" s="59">
        <v>126818.18181818182</v>
      </c>
    </row>
    <row r="8" spans="2:7" x14ac:dyDescent="0.3">
      <c r="C8" t="s">
        <v>76</v>
      </c>
      <c r="D8" s="60">
        <v>2.9499999999999998E-2</v>
      </c>
      <c r="E8" s="60">
        <v>2.4666666666666667E-2</v>
      </c>
      <c r="F8" s="60">
        <v>2.1250000000000002E-2</v>
      </c>
      <c r="G8" s="60">
        <v>2.518181818181818E-2</v>
      </c>
    </row>
    <row r="9" spans="2:7" x14ac:dyDescent="0.3">
      <c r="B9" t="s">
        <v>72</v>
      </c>
      <c r="D9" s="59"/>
      <c r="E9" s="59"/>
      <c r="F9" s="59"/>
      <c r="G9" s="59"/>
    </row>
    <row r="10" spans="2:7" x14ac:dyDescent="0.3">
      <c r="C10" t="s">
        <v>74</v>
      </c>
      <c r="D10" s="59"/>
      <c r="E10" s="59">
        <v>110000</v>
      </c>
      <c r="F10" s="59">
        <v>166666.66666666666</v>
      </c>
      <c r="G10" s="59">
        <v>138333.33333333334</v>
      </c>
    </row>
    <row r="11" spans="2:7" x14ac:dyDescent="0.3">
      <c r="C11" t="s">
        <v>76</v>
      </c>
      <c r="D11" s="60"/>
      <c r="E11" s="60">
        <v>2.8000000000000001E-2</v>
      </c>
      <c r="F11" s="60">
        <v>0.02</v>
      </c>
      <c r="G11" s="60">
        <v>2.4000000000000004E-2</v>
      </c>
    </row>
    <row r="12" spans="2:7" x14ac:dyDescent="0.3">
      <c r="B12" t="s">
        <v>75</v>
      </c>
      <c r="D12" s="59">
        <v>143750</v>
      </c>
      <c r="E12" s="59">
        <v>96666.666666666672</v>
      </c>
      <c r="F12" s="59">
        <v>152857.14285714287</v>
      </c>
      <c r="G12" s="59">
        <v>130882.35294117648</v>
      </c>
    </row>
    <row r="13" spans="2:7" x14ac:dyDescent="0.3">
      <c r="B13" t="s">
        <v>77</v>
      </c>
      <c r="D13" s="60">
        <v>2.9499999999999998E-2</v>
      </c>
      <c r="E13" s="60">
        <v>2.6333333333333334E-2</v>
      </c>
      <c r="F13" s="60">
        <v>2.0714285714285713E-2</v>
      </c>
      <c r="G13" s="60">
        <v>2.4764705882352939E-2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K18" sqref="K18"/>
    </sheetView>
  </sheetViews>
  <sheetFormatPr defaultRowHeight="16.5" x14ac:dyDescent="0.3"/>
  <cols>
    <col min="1" max="1" width="1.875" customWidth="1"/>
    <col min="3" max="3" width="11.875" customWidth="1"/>
    <col min="6" max="6" width="11.375" bestFit="1" customWidth="1"/>
    <col min="7" max="7" width="12.375" bestFit="1" customWidth="1"/>
    <col min="9" max="9" width="13.5" bestFit="1" customWidth="1"/>
  </cols>
  <sheetData>
    <row r="3" spans="2:9" x14ac:dyDescent="0.3">
      <c r="B3" t="s">
        <v>0</v>
      </c>
    </row>
    <row r="4" spans="2:9" x14ac:dyDescent="0.3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3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3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3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3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3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3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3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3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3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3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3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3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3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3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3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3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3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3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3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3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3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3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3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3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3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3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3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3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3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3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3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3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3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>
      <selection activeCell="J18" sqref="J18"/>
    </sheetView>
  </sheetViews>
  <sheetFormatPr defaultRowHeight="16.5" x14ac:dyDescent="0.3"/>
  <cols>
    <col min="2" max="2" width="19.375" customWidth="1"/>
  </cols>
  <sheetData>
    <row r="2" spans="2:4" x14ac:dyDescent="0.3">
      <c r="B2" t="s">
        <v>60</v>
      </c>
    </row>
    <row r="3" spans="2:4" x14ac:dyDescent="0.3">
      <c r="D3" t="s">
        <v>61</v>
      </c>
    </row>
    <row r="4" spans="2:4" x14ac:dyDescent="0.3">
      <c r="B4" s="6" t="s">
        <v>62</v>
      </c>
      <c r="C4" s="6" t="s">
        <v>63</v>
      </c>
      <c r="D4" s="6" t="s">
        <v>64</v>
      </c>
    </row>
    <row r="5" spans="2:4" x14ac:dyDescent="0.3">
      <c r="B5" s="1" t="s">
        <v>16</v>
      </c>
      <c r="C5" s="3">
        <v>21000</v>
      </c>
      <c r="D5" s="3">
        <v>29000</v>
      </c>
    </row>
    <row r="6" spans="2:4" x14ac:dyDescent="0.3">
      <c r="B6" s="1" t="s">
        <v>24</v>
      </c>
      <c r="C6" s="3">
        <v>13000</v>
      </c>
      <c r="D6" s="3">
        <v>26000</v>
      </c>
    </row>
    <row r="7" spans="2:4" x14ac:dyDescent="0.3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K7" sqref="K7"/>
    </sheetView>
  </sheetViews>
  <sheetFormatPr defaultRowHeight="16.5" x14ac:dyDescent="0.3"/>
  <cols>
    <col min="1" max="1" width="2" customWidth="1"/>
    <col min="4" max="4" width="7.125" bestFit="1" customWidth="1"/>
    <col min="5" max="5" width="5.25" bestFit="1" customWidth="1"/>
    <col min="6" max="6" width="11.5" customWidth="1"/>
    <col min="9" max="9" width="12.125" customWidth="1"/>
  </cols>
  <sheetData>
    <row r="3" spans="2:9" x14ac:dyDescent="0.3">
      <c r="B3" t="s">
        <v>0</v>
      </c>
    </row>
    <row r="4" spans="2:9" x14ac:dyDescent="0.3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3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1">
        <v>2.8000000000000001E-2</v>
      </c>
      <c r="I5" s="22">
        <v>250000</v>
      </c>
    </row>
    <row r="6" spans="2:9" x14ac:dyDescent="0.3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1">
        <v>3.5999999999999997E-2</v>
      </c>
      <c r="I6" s="22">
        <v>150000</v>
      </c>
    </row>
    <row r="7" spans="2:9" x14ac:dyDescent="0.3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1">
        <v>0.02</v>
      </c>
      <c r="I7" s="22">
        <v>120000</v>
      </c>
    </row>
    <row r="8" spans="2:9" x14ac:dyDescent="0.3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1">
        <v>2.8000000000000001E-2</v>
      </c>
      <c r="I8" s="22">
        <v>50000</v>
      </c>
    </row>
    <row r="9" spans="2:9" x14ac:dyDescent="0.3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1">
        <v>2.5000000000000001E-2</v>
      </c>
      <c r="I9" s="22">
        <v>250000</v>
      </c>
    </row>
    <row r="10" spans="2:9" x14ac:dyDescent="0.3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1">
        <v>0.02</v>
      </c>
      <c r="I10" s="22">
        <v>250000</v>
      </c>
    </row>
    <row r="11" spans="2:9" x14ac:dyDescent="0.3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1">
        <v>2.8000000000000001E-2</v>
      </c>
      <c r="I11" s="22">
        <v>210000</v>
      </c>
    </row>
    <row r="12" spans="2:9" x14ac:dyDescent="0.3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1">
        <v>2.8000000000000001E-2</v>
      </c>
      <c r="I12" s="22">
        <v>120000</v>
      </c>
    </row>
    <row r="13" spans="2:9" x14ac:dyDescent="0.3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1">
        <v>0.02</v>
      </c>
      <c r="I13" s="22">
        <v>100000</v>
      </c>
    </row>
    <row r="14" spans="2:9" x14ac:dyDescent="0.3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1">
        <v>2.9000000000000001E-2</v>
      </c>
      <c r="I14" s="22">
        <v>80000</v>
      </c>
    </row>
    <row r="15" spans="2:9" x14ac:dyDescent="0.3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1">
        <v>2.3E-2</v>
      </c>
      <c r="I15" s="22">
        <v>70000</v>
      </c>
    </row>
    <row r="16" spans="2:9" x14ac:dyDescent="0.3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1" t="s">
        <v>66</v>
      </c>
      <c r="I16" s="22">
        <v>50000</v>
      </c>
    </row>
    <row r="17" spans="2:9" x14ac:dyDescent="0.3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1">
        <v>3.3000000000000002E-2</v>
      </c>
      <c r="I17" s="22">
        <v>50000</v>
      </c>
    </row>
    <row r="18" spans="2:9" x14ac:dyDescent="0.3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1">
        <v>2.9000000000000001E-2</v>
      </c>
      <c r="I18" s="22">
        <v>150000</v>
      </c>
    </row>
    <row r="19" spans="2:9" x14ac:dyDescent="0.3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1">
        <v>2.8000000000000001E-2</v>
      </c>
      <c r="I19" s="22">
        <v>150000</v>
      </c>
    </row>
    <row r="20" spans="2:9" x14ac:dyDescent="0.3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1">
        <v>2.1999999999999999E-2</v>
      </c>
      <c r="I20" s="22">
        <v>120000</v>
      </c>
    </row>
    <row r="21" spans="2:9" x14ac:dyDescent="0.3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1">
        <v>0.03</v>
      </c>
      <c r="I21" s="22">
        <v>120000</v>
      </c>
    </row>
    <row r="22" spans="2:9" x14ac:dyDescent="0.3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1">
        <v>2.8000000000000001E-2</v>
      </c>
      <c r="I22" s="22">
        <v>100000</v>
      </c>
    </row>
    <row r="23" spans="2:9" x14ac:dyDescent="0.3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1">
        <v>0.02</v>
      </c>
      <c r="I23" s="22">
        <v>90000</v>
      </c>
    </row>
    <row r="24" spans="2:9" x14ac:dyDescent="0.3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1">
        <v>2.1000000000000001E-2</v>
      </c>
      <c r="I24" s="22">
        <v>80000</v>
      </c>
    </row>
    <row r="25" spans="2:9" x14ac:dyDescent="0.3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1">
        <v>0.02</v>
      </c>
      <c r="I25" s="22">
        <v>70000</v>
      </c>
    </row>
    <row r="26" spans="2:9" x14ac:dyDescent="0.3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1">
        <v>2.1000000000000001E-2</v>
      </c>
      <c r="I26" s="22">
        <v>10000</v>
      </c>
    </row>
    <row r="27" spans="2:9" x14ac:dyDescent="0.3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1">
        <v>0.03</v>
      </c>
      <c r="I27" s="22">
        <v>270000</v>
      </c>
    </row>
    <row r="28" spans="2:9" x14ac:dyDescent="0.3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1" t="s">
        <v>66</v>
      </c>
      <c r="I28" s="22">
        <v>150000</v>
      </c>
    </row>
    <row r="29" spans="2:9" x14ac:dyDescent="0.3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1">
        <v>0.02</v>
      </c>
      <c r="I29" s="22">
        <v>150000</v>
      </c>
    </row>
    <row r="30" spans="2:9" x14ac:dyDescent="0.3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1">
        <v>2.3E-2</v>
      </c>
      <c r="I30" s="22">
        <v>120000</v>
      </c>
    </row>
  </sheetData>
  <phoneticPr fontId="1" type="noConversion"/>
  <conditionalFormatting sqref="I5:I30">
    <cfRule type="iconSet" priority="7">
      <iconSet iconSet="4RedToBlack">
        <cfvo type="percent" val="0"/>
        <cfvo type="num" val="100000"/>
        <cfvo type="num" val="150000"/>
        <cfvo type="num" val="200000"/>
      </iconSet>
    </cfRule>
    <cfRule type="iconSet" priority="6">
      <iconSet iconSet="4RedToBlack">
        <cfvo type="percent" val="0"/>
        <cfvo type="num" val="100000"/>
        <cfvo type="num" val="150000"/>
        <cfvo type="num" val="200000"/>
      </iconSet>
    </cfRule>
    <cfRule type="iconSet" priority="5">
      <iconSet iconSet="4RedToBlack">
        <cfvo type="percent" val="0"/>
        <cfvo type="num" val="100000"/>
        <cfvo type="num" val="150000"/>
        <cfvo type="num" val="200000"/>
      </iconSet>
    </cfRule>
    <cfRule type="iconSet" priority="4">
      <iconSet iconSet="4RedToBlack">
        <cfvo type="percent" val="0"/>
        <cfvo type="num" val="100000"/>
        <cfvo type="num" val="150000"/>
        <cfvo type="num" val="200000"/>
      </iconSet>
    </cfRule>
    <cfRule type="iconSet" priority="3">
      <iconSet iconSet="4RedToBlack">
        <cfvo type="percent" val="0"/>
        <cfvo type="num" val="100000"/>
        <cfvo type="num" val="150000"/>
        <cfvo type="num" val="200000"/>
      </iconSet>
    </cfRule>
    <cfRule type="iconSet" priority="2">
      <iconSet iconSet="4RedToBlack">
        <cfvo type="percent" val="0"/>
        <cfvo type="num" val="100000"/>
        <cfvo type="num" val="150000"/>
        <cfvo type="num" val="200000"/>
      </iconSet>
    </cfRule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6</xdr:col>
                    <xdr:colOff>447675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tabSelected="1" workbookViewId="0">
      <selection activeCell="M11" sqref="M11"/>
    </sheetView>
  </sheetViews>
  <sheetFormatPr defaultRowHeight="16.5" x14ac:dyDescent="0.3"/>
  <cols>
    <col min="1" max="1" width="4.125" customWidth="1"/>
    <col min="5" max="5" width="5.25" bestFit="1" customWidth="1"/>
    <col min="6" max="6" width="11.125" bestFit="1" customWidth="1"/>
    <col min="9" max="9" width="11.375" customWidth="1"/>
  </cols>
  <sheetData>
    <row r="2" spans="2:9" x14ac:dyDescent="0.3">
      <c r="B2" t="s">
        <v>0</v>
      </c>
    </row>
    <row r="3" spans="2:9" x14ac:dyDescent="0.3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3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3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3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3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3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3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3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3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3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3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3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3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3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3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3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3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3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3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3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3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3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3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3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3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3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3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142875</xdr:colOff>
                <xdr:row>0</xdr:row>
                <xdr:rowOff>76200</xdr:rowOff>
              </from>
              <to>
                <xdr:col>8</xdr:col>
                <xdr:colOff>733425</xdr:colOff>
                <xdr:row>1</xdr:row>
                <xdr:rowOff>152400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지호 우</cp:lastModifiedBy>
  <dcterms:created xsi:type="dcterms:W3CDTF">2023-08-09T00:13:15Z</dcterms:created>
  <dcterms:modified xsi:type="dcterms:W3CDTF">2026-09-02T18:56:39Z</dcterms:modified>
</cp:coreProperties>
</file>