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ee\Downloads\1차_2026년 컴활1급 실기_260116\3. 2026년 컴활1급_상시01\"/>
    </mc:Choice>
  </mc:AlternateContent>
  <xr:revisionPtr revIDLastSave="0" documentId="13_ncr:1_{407650B9-C566-416F-AC75-866086876CDE}" xr6:coauthVersionLast="47" xr6:coauthVersionMax="47" xr10:uidLastSave="{00000000-0000-0000-0000-000000000000}"/>
  <bookViews>
    <workbookView xWindow="-120" yWindow="-120" windowWidth="51840" windowHeight="21120" activeTab="8" xr2:uid="{37898AEE-33F8-4463-A5DB-E247D6E73A37}"/>
  </bookViews>
  <sheets>
    <sheet name="기본작업-1" sheetId="2" r:id="rId1"/>
    <sheet name="기본작업-2" sheetId="3" r:id="rId2"/>
    <sheet name="계산작업" sheetId="4" r:id="rId3"/>
    <sheet name="분석작업-1" sheetId="5" r:id="rId4"/>
    <sheet name="시나리오 요약" sheetId="10" r:id="rId5"/>
    <sheet name="분석작업-2" sheetId="6" r:id="rId6"/>
    <sheet name="기타작업-1" sheetId="7" r:id="rId7"/>
    <sheet name="기타작업-2" sheetId="8" r:id="rId8"/>
    <sheet name="기타작업-3" sheetId="9" r:id="rId9"/>
  </sheets>
  <definedNames>
    <definedName name="_xlnm._FilterDatabase" localSheetId="2" hidden="1">계산작업!$A$2:$J$29</definedName>
    <definedName name="_xlnm._FilterDatabase" localSheetId="0" hidden="1">'기본작업-1'!$A$2:$F$32</definedName>
    <definedName name="_xlnm.Criteria" localSheetId="2">계산작업!#REF!</definedName>
    <definedName name="_xlnm.Criteria" localSheetId="0">'기본작업-1'!$H$2:$H$3</definedName>
    <definedName name="_xlnm.Extract" localSheetId="2">계산작업!#REF!</definedName>
    <definedName name="_xlnm.Extract" localSheetId="0">'기본작업-1'!$H$5:$M$5</definedName>
    <definedName name="_xlnm.Print_Titles" localSheetId="1">'기본작업-2'!$A:$A</definedName>
    <definedName name="연이율">'분석작업-2'!$C$3</definedName>
    <definedName name="월납입액">'분석작업-2'!$C$6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H3" i="2"/>
  <c r="O20" i="3" l="1"/>
  <c r="N20" i="3"/>
  <c r="P20" i="3" s="1"/>
  <c r="O19" i="3"/>
  <c r="N19" i="3"/>
  <c r="P19" i="3" s="1"/>
  <c r="O18" i="3"/>
  <c r="N18" i="3"/>
  <c r="P18" i="3" s="1"/>
  <c r="O17" i="3"/>
  <c r="N17" i="3"/>
  <c r="P17" i="3" s="1"/>
  <c r="O16" i="3"/>
  <c r="N16" i="3"/>
  <c r="P16" i="3" s="1"/>
  <c r="O15" i="3"/>
  <c r="N15" i="3"/>
  <c r="P15" i="3" s="1"/>
  <c r="O14" i="3"/>
  <c r="N14" i="3"/>
  <c r="P14" i="3" s="1"/>
  <c r="O13" i="3"/>
  <c r="N13" i="3"/>
  <c r="P13" i="3" s="1"/>
  <c r="O12" i="3"/>
  <c r="P12" i="3" s="1"/>
  <c r="N12" i="3"/>
  <c r="O11" i="3"/>
  <c r="N11" i="3"/>
  <c r="P11" i="3" s="1"/>
  <c r="O10" i="3"/>
  <c r="N10" i="3"/>
  <c r="P10" i="3" s="1"/>
  <c r="O9" i="3"/>
  <c r="N9" i="3"/>
  <c r="P9" i="3" s="1"/>
  <c r="O8" i="3"/>
  <c r="N8" i="3"/>
  <c r="P8" i="3" s="1"/>
  <c r="P7" i="3"/>
  <c r="O7" i="3"/>
  <c r="N7" i="3"/>
  <c r="O6" i="3"/>
  <c r="N6" i="3"/>
  <c r="P6" i="3" s="1"/>
  <c r="O5" i="3"/>
  <c r="N5" i="3"/>
  <c r="P5" i="3" s="1"/>
  <c r="O4" i="3"/>
  <c r="N4" i="3"/>
  <c r="P4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73036A-19D8-4886-BA25-C75FC3363F65}" keepAlive="1" name="쿼리 - 위탁판매" description="통합 문서의 '위탁판매' 쿼리에 대한 연결입니다." type="5" refreshedVersion="8" background="1">
    <dbPr connection="Provider=Microsoft.Mashup.OleDb.1;Data Source=$Workbook$;Location=위탁판매;Extended Properties=&quot;&quot;" command="SELECT * FROM [위탁판매]"/>
  </connection>
</connections>
</file>

<file path=xl/sharedStrings.xml><?xml version="1.0" encoding="utf-8"?>
<sst xmlns="http://schemas.openxmlformats.org/spreadsheetml/2006/main" count="456" uniqueCount="214">
  <si>
    <t>[표]</t>
    <phoneticPr fontId="3" type="noConversion"/>
  </si>
  <si>
    <t>년</t>
    <phoneticPr fontId="3" type="noConversion"/>
  </si>
  <si>
    <t>월</t>
    <phoneticPr fontId="3" type="noConversion"/>
  </si>
  <si>
    <t>공항만</t>
    <phoneticPr fontId="3" type="noConversion"/>
  </si>
  <si>
    <t>입국출국</t>
    <phoneticPr fontId="3" type="noConversion"/>
  </si>
  <si>
    <t>국민외국인</t>
    <phoneticPr fontId="3" type="noConversion"/>
  </si>
  <si>
    <t>출입국자수</t>
    <phoneticPr fontId="3" type="noConversion"/>
  </si>
  <si>
    <t>기타</t>
  </si>
  <si>
    <t>입국</t>
  </si>
  <si>
    <t>외국인</t>
  </si>
  <si>
    <t>대구공항</t>
  </si>
  <si>
    <t>인천공항</t>
  </si>
  <si>
    <t>출국</t>
  </si>
  <si>
    <t>김포공항</t>
  </si>
  <si>
    <t>국민</t>
  </si>
  <si>
    <t>감천항</t>
  </si>
  <si>
    <t>창원항</t>
  </si>
  <si>
    <t>오산공항</t>
  </si>
  <si>
    <t>인천항</t>
  </si>
  <si>
    <t>광양항</t>
  </si>
  <si>
    <t>부산항</t>
  </si>
  <si>
    <t>동해항</t>
  </si>
  <si>
    <t>서산항</t>
  </si>
  <si>
    <t>청주공항</t>
  </si>
  <si>
    <t>포항항</t>
  </si>
  <si>
    <t>군산항</t>
  </si>
  <si>
    <t>김해공항</t>
  </si>
  <si>
    <t>제주항</t>
  </si>
  <si>
    <t>평택항</t>
  </si>
  <si>
    <t>제주공항</t>
  </si>
  <si>
    <t>구분</t>
    <phoneticPr fontId="3" type="noConversion"/>
  </si>
  <si>
    <t>초등학교</t>
    <phoneticPr fontId="3" type="noConversion"/>
  </si>
  <si>
    <t>중학교</t>
    <phoneticPr fontId="3" type="noConversion"/>
  </si>
  <si>
    <t>고등학교</t>
    <phoneticPr fontId="3" type="noConversion"/>
  </si>
  <si>
    <t>대학교</t>
    <phoneticPr fontId="3" type="noConversion"/>
  </si>
  <si>
    <t>일반</t>
    <phoneticPr fontId="3" type="noConversion"/>
  </si>
  <si>
    <t>기타</t>
    <phoneticPr fontId="3" type="noConversion"/>
  </si>
  <si>
    <t>합계</t>
    <phoneticPr fontId="3" type="noConversion"/>
  </si>
  <si>
    <t>총인원</t>
    <phoneticPr fontId="3" type="noConversion"/>
  </si>
  <si>
    <t>지역</t>
    <phoneticPr fontId="3" type="noConversion"/>
  </si>
  <si>
    <t>남</t>
    <phoneticPr fontId="3" type="noConversion"/>
  </si>
  <si>
    <t>여</t>
    <phoneticPr fontId="3" type="noConversion"/>
  </si>
  <si>
    <t>서울</t>
    <phoneticPr fontId="3" type="noConversion"/>
  </si>
  <si>
    <t>부산</t>
    <phoneticPr fontId="3" type="noConversion"/>
  </si>
  <si>
    <t>대구</t>
    <phoneticPr fontId="3" type="noConversion"/>
  </si>
  <si>
    <t>인천</t>
    <phoneticPr fontId="3" type="noConversion"/>
  </si>
  <si>
    <t>광주</t>
    <phoneticPr fontId="3" type="noConversion"/>
  </si>
  <si>
    <t>미입력</t>
    <phoneticPr fontId="3" type="noConversion"/>
  </si>
  <si>
    <t>대전</t>
    <phoneticPr fontId="3" type="noConversion"/>
  </si>
  <si>
    <t>울산</t>
    <phoneticPr fontId="3" type="noConversion"/>
  </si>
  <si>
    <t>세종</t>
    <phoneticPr fontId="3" type="noConversion"/>
  </si>
  <si>
    <t>경기</t>
    <phoneticPr fontId="3" type="noConversion"/>
  </si>
  <si>
    <t>강원</t>
    <phoneticPr fontId="3" type="noConversion"/>
  </si>
  <si>
    <t>충북</t>
    <phoneticPr fontId="3" type="noConversion"/>
  </si>
  <si>
    <t>충남</t>
    <phoneticPr fontId="3" type="noConversion"/>
  </si>
  <si>
    <t>전북</t>
    <phoneticPr fontId="3" type="noConversion"/>
  </si>
  <si>
    <t>전남</t>
    <phoneticPr fontId="3" type="noConversion"/>
  </si>
  <si>
    <t>경북</t>
    <phoneticPr fontId="3" type="noConversion"/>
  </si>
  <si>
    <t>경남</t>
    <phoneticPr fontId="3" type="noConversion"/>
  </si>
  <si>
    <t>제주</t>
    <phoneticPr fontId="3" type="noConversion"/>
  </si>
  <si>
    <t>[표1]</t>
    <phoneticPr fontId="3" type="noConversion"/>
  </si>
  <si>
    <t>[표2]</t>
    <phoneticPr fontId="3" type="noConversion"/>
  </si>
  <si>
    <t>할인금액</t>
    <phoneticPr fontId="3" type="noConversion"/>
  </si>
  <si>
    <t>차량번호</t>
    <phoneticPr fontId="3" type="noConversion"/>
  </si>
  <si>
    <t>주차장</t>
    <phoneticPr fontId="3" type="noConversion"/>
  </si>
  <si>
    <t>입차시간</t>
    <phoneticPr fontId="3" type="noConversion"/>
  </si>
  <si>
    <t>퇴차시간</t>
    <phoneticPr fontId="3" type="noConversion"/>
  </si>
  <si>
    <t>이용금액</t>
    <phoneticPr fontId="3" type="noConversion"/>
  </si>
  <si>
    <t>정산금액</t>
    <phoneticPr fontId="3" type="noConversion"/>
  </si>
  <si>
    <t>결제방법</t>
    <phoneticPr fontId="3" type="noConversion"/>
  </si>
  <si>
    <t>진료</t>
    <phoneticPr fontId="3" type="noConversion"/>
  </si>
  <si>
    <t>69가8432</t>
  </si>
  <si>
    <t>지상-1</t>
    <phoneticPr fontId="3" type="noConversion"/>
  </si>
  <si>
    <t>무인자동출차-신용카드</t>
    <phoneticPr fontId="3" type="noConversion"/>
  </si>
  <si>
    <t>예약</t>
    <phoneticPr fontId="3" type="noConversion"/>
  </si>
  <si>
    <t>51나7326</t>
  </si>
  <si>
    <t>지하</t>
    <phoneticPr fontId="3" type="noConversion"/>
  </si>
  <si>
    <t>무인자동출차-교통카드</t>
    <phoneticPr fontId="3" type="noConversion"/>
  </si>
  <si>
    <t>23허2827</t>
  </si>
  <si>
    <t>무인자동출차-지역화페카드</t>
    <phoneticPr fontId="3" type="noConversion"/>
  </si>
  <si>
    <t>입퇴원</t>
    <phoneticPr fontId="3" type="noConversion"/>
  </si>
  <si>
    <t>87마6925</t>
  </si>
  <si>
    <t>지상-2</t>
    <phoneticPr fontId="3" type="noConversion"/>
  </si>
  <si>
    <t>수동출차-현금</t>
    <phoneticPr fontId="3" type="noConversion"/>
  </si>
  <si>
    <t>12나1442</t>
  </si>
  <si>
    <t>수동출차-신용카드</t>
    <phoneticPr fontId="3" type="noConversion"/>
  </si>
  <si>
    <t>67다4634</t>
  </si>
  <si>
    <t>수동출차-교통카드</t>
    <phoneticPr fontId="3" type="noConversion"/>
  </si>
  <si>
    <t>[표3]</t>
    <phoneticPr fontId="3" type="noConversion"/>
  </si>
  <si>
    <t>88사4366</t>
  </si>
  <si>
    <t>무인자동출차</t>
    <phoneticPr fontId="3" type="noConversion"/>
  </si>
  <si>
    <t>이용시간</t>
    <phoneticPr fontId="3" type="noConversion"/>
  </si>
  <si>
    <t>빈도수</t>
    <phoneticPr fontId="3" type="noConversion"/>
  </si>
  <si>
    <t>86가4414</t>
  </si>
  <si>
    <t>무인자동출차-현금</t>
    <phoneticPr fontId="3" type="noConversion"/>
  </si>
  <si>
    <t>82가5484</t>
  </si>
  <si>
    <t>83허1845</t>
  </si>
  <si>
    <t>수동출차</t>
    <phoneticPr fontId="3" type="noConversion"/>
  </si>
  <si>
    <t>32다5229</t>
  </si>
  <si>
    <t>43가6770</t>
  </si>
  <si>
    <t>60가1659</t>
  </si>
  <si>
    <t>75호9572</t>
  </si>
  <si>
    <t>[표4]</t>
    <phoneticPr fontId="3" type="noConversion"/>
  </si>
  <si>
    <t>37나2896</t>
  </si>
  <si>
    <t>18가7048</t>
  </si>
  <si>
    <t>카드</t>
    <phoneticPr fontId="3" type="noConversion"/>
  </si>
  <si>
    <t>22가3590</t>
  </si>
  <si>
    <t>현금</t>
    <phoneticPr fontId="3" type="noConversion"/>
  </si>
  <si>
    <t>68허3603</t>
  </si>
  <si>
    <t>수동출차-지역화폐카드</t>
    <phoneticPr fontId="3" type="noConversion"/>
  </si>
  <si>
    <t>무료</t>
    <phoneticPr fontId="3" type="noConversion"/>
  </si>
  <si>
    <t>40가3397</t>
  </si>
  <si>
    <t>71가8948</t>
  </si>
  <si>
    <t>[표5]</t>
    <phoneticPr fontId="3" type="noConversion"/>
  </si>
  <si>
    <t>61호7459</t>
  </si>
  <si>
    <t>주차가능대수</t>
    <phoneticPr fontId="3" type="noConversion"/>
  </si>
  <si>
    <t>30가7514</t>
  </si>
  <si>
    <t>현재시간</t>
    <phoneticPr fontId="3" type="noConversion"/>
  </si>
  <si>
    <t>98다8435</t>
  </si>
  <si>
    <t>96가1887</t>
  </si>
  <si>
    <t>15사5249</t>
  </si>
  <si>
    <t>82다5640</t>
  </si>
  <si>
    <t>38나9193</t>
  </si>
  <si>
    <t>대출금액</t>
    <phoneticPr fontId="3" type="noConversion"/>
  </si>
  <si>
    <t>월납입액</t>
    <phoneticPr fontId="3" type="noConversion"/>
  </si>
  <si>
    <t>연이율</t>
    <phoneticPr fontId="3" type="noConversion"/>
  </si>
  <si>
    <t>납입기간</t>
    <phoneticPr fontId="3" type="noConversion"/>
  </si>
  <si>
    <t>납
입
기
간</t>
    <phoneticPr fontId="3" type="noConversion"/>
  </si>
  <si>
    <t>상환금액</t>
    <phoneticPr fontId="3" type="noConversion"/>
  </si>
  <si>
    <t>[표1]</t>
  </si>
  <si>
    <t>신청번호</t>
  </si>
  <si>
    <t>잡지명</t>
  </si>
  <si>
    <t>신청구분</t>
  </si>
  <si>
    <t>구독기간</t>
  </si>
  <si>
    <t>구독부수</t>
  </si>
  <si>
    <t>구독요금</t>
    <phoneticPr fontId="3" type="noConversion"/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</si>
  <si>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</si>
  <si>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</si>
  <si>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</si>
  <si>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</si>
  <si>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</si>
  <si>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</si>
  <si>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</si>
  <si>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</si>
  <si>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</si>
  <si>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</si>
  <si>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오류</t>
    <phoneticPr fontId="3" type="noConversion"/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</si>
  <si>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</si>
  <si>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</si>
  <si>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</si>
  <si>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</si>
  <si>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</si>
  <si>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</si>
  <si>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</si>
  <si>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</si>
  <si>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</si>
  <si>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</si>
  <si>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</si>
  <si>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</si>
  <si>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</si>
  <si>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</si>
  <si>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</si>
  <si>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</si>
  <si>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</si>
  <si>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</si>
  <si>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단위 : 명</t>
    <phoneticPr fontId="3" type="noConversion"/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</si>
  <si>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</si>
  <si>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</si>
  <si>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</si>
  <si>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</si>
  <si>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</si>
  <si>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</si>
  <si>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</si>
  <si>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</si>
  <si>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신청자명</t>
    <phoneticPr fontId="3" type="noConversion"/>
  </si>
  <si>
    <t>신청일</t>
    <phoneticPr fontId="3" type="noConversion"/>
  </si>
  <si>
    <t>결제금액</t>
    <phoneticPr fontId="3" type="noConversion"/>
  </si>
  <si>
    <t>정가</t>
    <phoneticPr fontId="3" type="noConversion"/>
  </si>
  <si>
    <t>홍길동</t>
  </si>
  <si>
    <t>장길산</t>
  </si>
  <si>
    <t>영화2025</t>
  </si>
  <si>
    <t>영화2025</t>
    <phoneticPr fontId="3" type="noConversion"/>
  </si>
  <si>
    <t>조건</t>
    <phoneticPr fontId="3" type="noConversion"/>
  </si>
  <si>
    <t>어종상태명</t>
  </si>
  <si>
    <t>(모두)</t>
  </si>
  <si>
    <t>서귀포위판장</t>
  </si>
  <si>
    <t>성산위판장</t>
  </si>
  <si>
    <t>흑산도위판장</t>
  </si>
  <si>
    <t>총합계</t>
  </si>
  <si>
    <t>위판장명</t>
  </si>
  <si>
    <t>위판금액</t>
  </si>
  <si>
    <t>위판날짜</t>
  </si>
  <si>
    <t>1-1000000</t>
  </si>
  <si>
    <t>1-1000000 요약</t>
  </si>
  <si>
    <t>1000001-2000000</t>
  </si>
  <si>
    <t>1000001-2000000 요약</t>
  </si>
  <si>
    <t>2000001-3000000</t>
  </si>
  <si>
    <t>2000001-3000000 요약</t>
  </si>
  <si>
    <t>3000001-4000000</t>
  </si>
  <si>
    <t>3000001-4000000 요약</t>
  </si>
  <si>
    <t>개수 : 위판장코드</t>
  </si>
  <si>
    <t>해당없음</t>
  </si>
  <si>
    <t>연이율</t>
  </si>
  <si>
    <t>월납입액</t>
  </si>
  <si>
    <t>이율증가</t>
  </si>
  <si>
    <t>만든 사람 Lee 날짜 2026-01-21</t>
  </si>
  <si>
    <t>이율감소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</si>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</sst>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hh:mm"/>
    <numFmt numFmtId="178" formatCode="General&quot;시간초과&quot;"/>
    <numFmt numFmtId="179" formatCode="General&quot;시간이전&quot;"/>
    <numFmt numFmtId="180" formatCode="General&quot;대&quot;"/>
    <numFmt numFmtId="181" formatCode="&quot;₩&quot;#,##0"/>
    <numFmt numFmtId="182" formatCode="#&quot;개&quot;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1" xfId="1" applyFont="1" applyBorder="1" applyAlignment="1">
      <alignment horizontal="righ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3" borderId="1" xfId="0" applyFill="1" applyBorder="1">
      <alignment vertical="center"/>
    </xf>
    <xf numFmtId="9" fontId="0" fillId="0" borderId="1" xfId="3" applyFont="1" applyBorder="1">
      <alignment vertical="center"/>
    </xf>
    <xf numFmtId="180" fontId="0" fillId="3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81" fontId="0" fillId="0" borderId="1" xfId="1" applyNumberFormat="1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10" fontId="0" fillId="0" borderId="1" xfId="0" applyNumberFormat="1" applyBorder="1">
      <alignment vertical="center"/>
    </xf>
    <xf numFmtId="6" fontId="0" fillId="0" borderId="1" xfId="0" applyNumberFormat="1" applyBorder="1">
      <alignment vertical="center"/>
    </xf>
    <xf numFmtId="181" fontId="0" fillId="0" borderId="1" xfId="2" applyNumberFormat="1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pivotButton="1">
      <alignment vertical="center"/>
    </xf>
    <xf numFmtId="182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0" fontId="0" fillId="0" borderId="0" xfId="0" applyNumberFormat="1">
      <alignment vertical="center"/>
    </xf>
    <xf numFmtId="6" fontId="0" fillId="0" borderId="4" xfId="0" applyNumberFormat="1" applyBorder="1">
      <alignment vertical="center"/>
    </xf>
    <xf numFmtId="0" fontId="6" fillId="5" borderId="5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7" fillId="6" borderId="0" xfId="0" applyFont="1" applyFill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10" fontId="0" fillId="7" borderId="0" xfId="0" applyNumberFormat="1" applyFill="1">
      <alignment vertical="center"/>
    </xf>
    <xf numFmtId="0" fontId="10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병역면제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4-4EE7-9F06-277BD918C67E}"/>
            </c:ext>
          </c:extLst>
        </c:ser>
        <c:ser>
          <c:idx val="1"/>
          <c:order val="1"/>
          <c:tx>
            <c:v>현역병입영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4-4EE7-9F06-277BD918C67E}"/>
            </c:ext>
          </c:extLst>
        </c:ser>
        <c:ser>
          <c:idx val="2"/>
          <c:order val="2"/>
          <c:tx>
            <c:v>보충역입영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4-4EE7-9F06-277BD918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단위 </a:t>
                </a:r>
                <a:r>
                  <a:rPr lang="en-US" altLang="ko-KR"/>
                  <a:t>: </a:t>
                </a:r>
                <a:r>
                  <a:rPr lang="ko-KR" altLang="en-US"/>
                  <a:t>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2</xdr:row>
          <xdr:rowOff>47625</xdr:rowOff>
        </xdr:from>
        <xdr:to>
          <xdr:col>8</xdr:col>
          <xdr:colOff>876300</xdr:colOff>
          <xdr:row>3</xdr:row>
          <xdr:rowOff>152400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</xdr:row>
          <xdr:rowOff>76200</xdr:rowOff>
        </xdr:from>
        <xdr:to>
          <xdr:col>8</xdr:col>
          <xdr:colOff>914400</xdr:colOff>
          <xdr:row>5</xdr:row>
          <xdr:rowOff>180975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EF96FA-9657-40EF-8886-D2C54B8A8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66675</xdr:rowOff>
        </xdr:from>
        <xdr:to>
          <xdr:col>5</xdr:col>
          <xdr:colOff>561975</xdr:colOff>
          <xdr:row>1</xdr:row>
          <xdr:rowOff>161925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" refreshedDate="46043.519421643519" backgroundQuery="1" createdVersion="8" refreshedVersion="8" minRefreshableVersion="3" recordCount="57" xr:uid="{3154FD50-AE15-42AB-B547-D6F58AA0E55F}">
  <cacheSource type="external" connectionId="1"/>
  <cacheFields count="5">
    <cacheField name="위판장코드" numFmtId="0">
      <sharedItems containsSemiMixedTypes="0" containsString="0" containsNumber="1" containsInteger="1" minValue="305003" maxValue="368001" count="7">
        <n v="356002"/>
        <n v="358001"/>
        <n v="335006"/>
        <n v="305003"/>
        <n v="368001"/>
        <n v="323013"/>
        <n v="347003"/>
      </sharedItems>
    </cacheField>
    <cacheField name="어종상태명" numFmtId="0">
      <sharedItems count="3">
        <s v="선어"/>
        <s v="냉동"/>
        <s v="활어"/>
      </sharedItems>
    </cacheField>
    <cacheField name="위판장명" numFmtId="0">
      <sharedItems count="3">
        <s v="성산위판장"/>
        <s v="서귀포위판장"/>
        <s v="흑산도위판장"/>
      </sharedItems>
    </cacheField>
    <cacheField name="위판날짜" numFmtId="0">
      <sharedItems containsSemiMixedTypes="0" containsNonDate="0" containsDate="1" containsString="0" minDate="2025-04-01T00:00:00" maxDate="2025-04-16T00:00:00" count="4">
        <d v="2025-04-01T00:00:00"/>
        <d v="2025-04-02T00:00:00"/>
        <d v="2025-04-15T00:00:00"/>
        <d v="2025-04-03T00:00:00"/>
      </sharedItems>
    </cacheField>
    <cacheField name="위판금액" numFmtId="0">
      <sharedItems containsSemiMixedTypes="0" containsString="0" containsNumber="1" containsInteger="1" minValue="3000" maxValue="3926000" count="50">
        <n v="62000"/>
        <n v="18000"/>
        <n v="30000"/>
        <n v="135000"/>
        <n v="45000"/>
        <n v="11000"/>
        <n v="27000"/>
        <n v="85000"/>
        <n v="100000"/>
        <n v="140000"/>
        <n v="3679500"/>
        <n v="946000"/>
        <n v="16000"/>
        <n v="564000"/>
        <n v="231700"/>
        <n v="346400"/>
        <n v="19000"/>
        <n v="1061100"/>
        <n v="1880000"/>
        <n v="297600"/>
        <n v="2308500"/>
        <n v="43350"/>
        <n v="36000"/>
        <n v="291000"/>
        <n v="32000"/>
        <n v="1157000"/>
        <n v="379950"/>
        <n v="310000"/>
        <n v="3926000"/>
        <n v="69000"/>
        <n v="1140000"/>
        <n v="55500"/>
        <n v="1001000"/>
        <n v="46000"/>
        <n v="2145000"/>
        <n v="255000"/>
        <n v="23600"/>
        <n v="1250000"/>
        <n v="33000"/>
        <n v="1445000"/>
        <n v="5000"/>
        <n v="1750000"/>
        <n v="41000"/>
        <n v="67000"/>
        <n v="130000"/>
        <n v="3000"/>
        <n v="190000"/>
        <n v="20000"/>
        <n v="44000"/>
        <n v="2660000"/>
      </sharedItems>
      <fieldGroup base="4">
        <rangePr autoStart="0" autoEnd="0" startNum="1" endNum="4000000" groupInterval="1000000"/>
        <groupItems count="6">
          <s v="&lt;1"/>
          <s v="1-1000000"/>
          <s v="1000001-2000000"/>
          <s v="2000001-3000000"/>
          <s v="3000001-4000000"/>
          <s v="&gt;40000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</r>
  <r>
    <x v="0"/>
    <x v="0"/>
    <x v="0"/>
    <x v="0"/>
    <x v="1"/>
  </r>
  <r>
    <x v="0"/>
    <x v="0"/>
    <x v="0"/>
    <x v="0"/>
    <x v="2"/>
  </r>
  <r>
    <x v="0"/>
    <x v="0"/>
    <x v="0"/>
    <x v="0"/>
    <x v="3"/>
  </r>
  <r>
    <x v="0"/>
    <x v="0"/>
    <x v="0"/>
    <x v="1"/>
    <x v="4"/>
  </r>
  <r>
    <x v="0"/>
    <x v="0"/>
    <x v="0"/>
    <x v="2"/>
    <x v="5"/>
  </r>
  <r>
    <x v="0"/>
    <x v="0"/>
    <x v="0"/>
    <x v="0"/>
    <x v="6"/>
  </r>
  <r>
    <x v="0"/>
    <x v="0"/>
    <x v="0"/>
    <x v="0"/>
    <x v="7"/>
  </r>
  <r>
    <x v="0"/>
    <x v="0"/>
    <x v="0"/>
    <x v="2"/>
    <x v="2"/>
  </r>
  <r>
    <x v="0"/>
    <x v="0"/>
    <x v="0"/>
    <x v="0"/>
    <x v="8"/>
  </r>
  <r>
    <x v="0"/>
    <x v="0"/>
    <x v="0"/>
    <x v="0"/>
    <x v="9"/>
  </r>
  <r>
    <x v="1"/>
    <x v="0"/>
    <x v="0"/>
    <x v="0"/>
    <x v="10"/>
  </r>
  <r>
    <x v="1"/>
    <x v="1"/>
    <x v="0"/>
    <x v="3"/>
    <x v="11"/>
  </r>
  <r>
    <x v="1"/>
    <x v="0"/>
    <x v="0"/>
    <x v="3"/>
    <x v="12"/>
  </r>
  <r>
    <x v="1"/>
    <x v="2"/>
    <x v="0"/>
    <x v="3"/>
    <x v="13"/>
  </r>
  <r>
    <x v="1"/>
    <x v="0"/>
    <x v="0"/>
    <x v="1"/>
    <x v="14"/>
  </r>
  <r>
    <x v="1"/>
    <x v="0"/>
    <x v="0"/>
    <x v="3"/>
    <x v="15"/>
  </r>
  <r>
    <x v="1"/>
    <x v="0"/>
    <x v="0"/>
    <x v="3"/>
    <x v="16"/>
  </r>
  <r>
    <x v="1"/>
    <x v="0"/>
    <x v="0"/>
    <x v="0"/>
    <x v="17"/>
  </r>
  <r>
    <x v="2"/>
    <x v="2"/>
    <x v="0"/>
    <x v="1"/>
    <x v="18"/>
  </r>
  <r>
    <x v="3"/>
    <x v="2"/>
    <x v="1"/>
    <x v="1"/>
    <x v="19"/>
  </r>
  <r>
    <x v="3"/>
    <x v="2"/>
    <x v="1"/>
    <x v="0"/>
    <x v="20"/>
  </r>
  <r>
    <x v="3"/>
    <x v="2"/>
    <x v="1"/>
    <x v="0"/>
    <x v="21"/>
  </r>
  <r>
    <x v="3"/>
    <x v="0"/>
    <x v="1"/>
    <x v="1"/>
    <x v="22"/>
  </r>
  <r>
    <x v="3"/>
    <x v="2"/>
    <x v="1"/>
    <x v="0"/>
    <x v="23"/>
  </r>
  <r>
    <x v="3"/>
    <x v="0"/>
    <x v="1"/>
    <x v="0"/>
    <x v="24"/>
  </r>
  <r>
    <x v="3"/>
    <x v="2"/>
    <x v="1"/>
    <x v="0"/>
    <x v="3"/>
  </r>
  <r>
    <x v="3"/>
    <x v="0"/>
    <x v="1"/>
    <x v="0"/>
    <x v="25"/>
  </r>
  <r>
    <x v="3"/>
    <x v="0"/>
    <x v="1"/>
    <x v="0"/>
    <x v="0"/>
  </r>
  <r>
    <x v="3"/>
    <x v="2"/>
    <x v="1"/>
    <x v="0"/>
    <x v="26"/>
  </r>
  <r>
    <x v="3"/>
    <x v="2"/>
    <x v="1"/>
    <x v="0"/>
    <x v="9"/>
  </r>
  <r>
    <x v="3"/>
    <x v="0"/>
    <x v="1"/>
    <x v="0"/>
    <x v="27"/>
  </r>
  <r>
    <x v="4"/>
    <x v="0"/>
    <x v="1"/>
    <x v="3"/>
    <x v="28"/>
  </r>
  <r>
    <x v="4"/>
    <x v="1"/>
    <x v="1"/>
    <x v="1"/>
    <x v="29"/>
  </r>
  <r>
    <x v="4"/>
    <x v="0"/>
    <x v="1"/>
    <x v="0"/>
    <x v="30"/>
  </r>
  <r>
    <x v="4"/>
    <x v="0"/>
    <x v="1"/>
    <x v="0"/>
    <x v="31"/>
  </r>
  <r>
    <x v="4"/>
    <x v="0"/>
    <x v="1"/>
    <x v="0"/>
    <x v="32"/>
  </r>
  <r>
    <x v="5"/>
    <x v="2"/>
    <x v="2"/>
    <x v="1"/>
    <x v="33"/>
  </r>
  <r>
    <x v="5"/>
    <x v="0"/>
    <x v="2"/>
    <x v="0"/>
    <x v="34"/>
  </r>
  <r>
    <x v="5"/>
    <x v="2"/>
    <x v="2"/>
    <x v="0"/>
    <x v="22"/>
  </r>
  <r>
    <x v="5"/>
    <x v="2"/>
    <x v="2"/>
    <x v="0"/>
    <x v="3"/>
  </r>
  <r>
    <x v="5"/>
    <x v="0"/>
    <x v="2"/>
    <x v="3"/>
    <x v="9"/>
  </r>
  <r>
    <x v="5"/>
    <x v="2"/>
    <x v="2"/>
    <x v="0"/>
    <x v="35"/>
  </r>
  <r>
    <x v="5"/>
    <x v="2"/>
    <x v="2"/>
    <x v="0"/>
    <x v="36"/>
  </r>
  <r>
    <x v="5"/>
    <x v="0"/>
    <x v="2"/>
    <x v="1"/>
    <x v="37"/>
  </r>
  <r>
    <x v="5"/>
    <x v="2"/>
    <x v="2"/>
    <x v="0"/>
    <x v="38"/>
  </r>
  <r>
    <x v="5"/>
    <x v="0"/>
    <x v="2"/>
    <x v="0"/>
    <x v="39"/>
  </r>
  <r>
    <x v="5"/>
    <x v="2"/>
    <x v="2"/>
    <x v="0"/>
    <x v="40"/>
  </r>
  <r>
    <x v="5"/>
    <x v="0"/>
    <x v="2"/>
    <x v="3"/>
    <x v="41"/>
  </r>
  <r>
    <x v="6"/>
    <x v="0"/>
    <x v="0"/>
    <x v="0"/>
    <x v="42"/>
  </r>
  <r>
    <x v="6"/>
    <x v="2"/>
    <x v="0"/>
    <x v="0"/>
    <x v="43"/>
  </r>
  <r>
    <x v="6"/>
    <x v="2"/>
    <x v="1"/>
    <x v="0"/>
    <x v="44"/>
  </r>
  <r>
    <x v="6"/>
    <x v="0"/>
    <x v="0"/>
    <x v="1"/>
    <x v="45"/>
  </r>
  <r>
    <x v="6"/>
    <x v="2"/>
    <x v="1"/>
    <x v="0"/>
    <x v="46"/>
  </r>
  <r>
    <x v="6"/>
    <x v="0"/>
    <x v="0"/>
    <x v="0"/>
    <x v="47"/>
  </r>
  <r>
    <x v="6"/>
    <x v="2"/>
    <x v="0"/>
    <x v="0"/>
    <x v="48"/>
  </r>
  <r>
    <x v="6"/>
    <x v="0"/>
    <x v="1"/>
    <x v="0"/>
    <x v="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ED580-5616-4B54-A98C-6F698DFC3017}" name="피벗 테이블3" cacheId="0" applyNumberFormats="0" applyBorderFormats="0" applyFontFormats="0" applyPatternFormats="0" applyAlignmentFormats="0" applyWidthHeightFormats="1" dataCaption="값" missingCaption="해당없음" updatedVersion="8" minRefreshableVersion="3" useAutoFormatting="1" colGrandTotals="0" itemPrintTitles="1" mergeItem="1" createdVersion="8" indent="0" compact="0" compactData="0" multipleFieldFilters="0" fieldListSortAscending="1">
  <location ref="B4:F20" firstHeaderRow="1" firstDataRow="2" firstDataCol="2" rowPageCount="1" colPageCount="1"/>
  <pivotFields count="5">
    <pivotField dataField="1" compact="0" outline="0" showAll="0"/>
    <pivotField axis="axisPage" compact="0" outline="0" showAll="0">
      <items count="4">
        <item x="1"/>
        <item x="0"/>
        <item x="2"/>
        <item t="default"/>
      </items>
    </pivotField>
    <pivotField axis="axisCol" compact="0" outline="0" showAll="0">
      <items count="4">
        <item x="1"/>
        <item x="0"/>
        <item x="2"/>
        <item t="default"/>
      </items>
    </pivotField>
    <pivotField axis="axisRow" compact="0" outline="0" showAll="0">
      <items count="5">
        <item x="0"/>
        <item x="1"/>
        <item x="3"/>
        <item x="2"/>
        <item t="default"/>
      </items>
    </pivotField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4"/>
    <field x="3"/>
  </rowFields>
  <rowItems count="15">
    <i>
      <x v="1"/>
      <x/>
    </i>
    <i r="1">
      <x v="1"/>
    </i>
    <i r="1">
      <x v="2"/>
    </i>
    <i r="1">
      <x v="3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t="default">
      <x v="3"/>
    </i>
    <i>
      <x v="4"/>
      <x/>
    </i>
    <i r="1">
      <x v="2"/>
    </i>
    <i t="default">
      <x v="4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1" hier="-1"/>
  </pageFields>
  <dataFields count="1">
    <dataField name="개수 : 위판장코드" fld="0" subtotal="count" baseField="3" baseItem="0" numFmtId="18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BBE1-8C81-4ABB-B552-98E829F840B0}">
  <sheetPr codeName="Sheet1"/>
  <dimension ref="A1:M32"/>
  <sheetViews>
    <sheetView workbookViewId="0">
      <selection activeCell="H14" sqref="H14"/>
    </sheetView>
  </sheetViews>
  <sheetFormatPr defaultRowHeight="16.5" x14ac:dyDescent="0.3"/>
  <cols>
    <col min="3" max="3" width="12.875" customWidth="1"/>
    <col min="5" max="6" width="11" bestFit="1" customWidth="1"/>
    <col min="7" max="7" width="3.375" customWidth="1"/>
    <col min="12" max="13" width="11" bestFit="1" customWidth="1"/>
  </cols>
  <sheetData>
    <row r="1" spans="1:13" x14ac:dyDescent="0.3">
      <c r="A1" t="s">
        <v>0</v>
      </c>
    </row>
    <row r="2" spans="1:13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29" t="s">
        <v>182</v>
      </c>
    </row>
    <row r="3" spans="1:13" x14ac:dyDescent="0.3">
      <c r="A3" s="1">
        <v>2025</v>
      </c>
      <c r="B3" s="1">
        <v>3</v>
      </c>
      <c r="C3" s="1" t="s">
        <v>7</v>
      </c>
      <c r="D3" s="1" t="s">
        <v>8</v>
      </c>
      <c r="E3" s="1" t="s">
        <v>9</v>
      </c>
      <c r="F3" s="2">
        <v>1387</v>
      </c>
      <c r="H3" t="b">
        <f>AND(IFERROR(SEARCH("공항",$C3,1),0)&gt;=1,$E3="국민")</f>
        <v>0</v>
      </c>
    </row>
    <row r="4" spans="1:13" x14ac:dyDescent="0.3">
      <c r="A4" s="1">
        <v>2025</v>
      </c>
      <c r="B4" s="1">
        <v>3</v>
      </c>
      <c r="C4" s="1" t="s">
        <v>10</v>
      </c>
      <c r="D4" s="1" t="s">
        <v>8</v>
      </c>
      <c r="E4" s="1" t="s">
        <v>9</v>
      </c>
      <c r="F4" s="2">
        <v>10178</v>
      </c>
    </row>
    <row r="5" spans="1:13" x14ac:dyDescent="0.3">
      <c r="A5" s="1">
        <v>2025</v>
      </c>
      <c r="B5" s="1">
        <v>3</v>
      </c>
      <c r="C5" s="1" t="s">
        <v>11</v>
      </c>
      <c r="D5" s="1" t="s">
        <v>12</v>
      </c>
      <c r="E5" s="1" t="s">
        <v>9</v>
      </c>
      <c r="F5" s="2">
        <v>996663</v>
      </c>
      <c r="H5" s="1" t="s">
        <v>1</v>
      </c>
      <c r="I5" s="1" t="s">
        <v>2</v>
      </c>
      <c r="J5" s="1" t="s">
        <v>3</v>
      </c>
      <c r="K5" s="1" t="s">
        <v>4</v>
      </c>
      <c r="L5" s="1" t="s">
        <v>5</v>
      </c>
      <c r="M5" s="1" t="s">
        <v>6</v>
      </c>
    </row>
    <row r="6" spans="1:13" x14ac:dyDescent="0.3">
      <c r="A6" s="1">
        <v>2025</v>
      </c>
      <c r="B6" s="1">
        <v>3</v>
      </c>
      <c r="C6" s="1" t="s">
        <v>13</v>
      </c>
      <c r="D6" s="1" t="s">
        <v>8</v>
      </c>
      <c r="E6" s="1" t="s">
        <v>9</v>
      </c>
      <c r="F6" s="2">
        <v>102256</v>
      </c>
      <c r="H6" s="1">
        <v>2025</v>
      </c>
      <c r="I6" s="1">
        <v>3</v>
      </c>
      <c r="J6" s="1" t="s">
        <v>10</v>
      </c>
      <c r="K6" s="1" t="s">
        <v>12</v>
      </c>
      <c r="L6" s="1" t="s">
        <v>14</v>
      </c>
      <c r="M6" s="2">
        <v>54217</v>
      </c>
    </row>
    <row r="7" spans="1:13" x14ac:dyDescent="0.3">
      <c r="A7" s="1">
        <v>2025</v>
      </c>
      <c r="B7" s="1">
        <v>3</v>
      </c>
      <c r="C7" s="1" t="s">
        <v>10</v>
      </c>
      <c r="D7" s="1" t="s">
        <v>12</v>
      </c>
      <c r="E7" s="1" t="s">
        <v>14</v>
      </c>
      <c r="F7" s="2">
        <v>54217</v>
      </c>
      <c r="H7" s="1">
        <v>2025</v>
      </c>
      <c r="I7" s="1">
        <v>3</v>
      </c>
      <c r="J7" s="1" t="s">
        <v>17</v>
      </c>
      <c r="K7" s="1" t="s">
        <v>12</v>
      </c>
      <c r="L7" s="1" t="s">
        <v>14</v>
      </c>
      <c r="M7" s="2">
        <v>6</v>
      </c>
    </row>
    <row r="8" spans="1:13" x14ac:dyDescent="0.3">
      <c r="A8" s="1">
        <v>2025</v>
      </c>
      <c r="B8" s="1">
        <v>3</v>
      </c>
      <c r="C8" s="1" t="s">
        <v>11</v>
      </c>
      <c r="D8" s="1" t="s">
        <v>8</v>
      </c>
      <c r="E8" s="1" t="s">
        <v>9</v>
      </c>
      <c r="F8" s="2">
        <v>1148113</v>
      </c>
      <c r="H8" s="1">
        <v>2025</v>
      </c>
      <c r="I8" s="1">
        <v>3</v>
      </c>
      <c r="J8" s="1" t="s">
        <v>23</v>
      </c>
      <c r="K8" s="1" t="s">
        <v>12</v>
      </c>
      <c r="L8" s="1" t="s">
        <v>14</v>
      </c>
      <c r="M8" s="2">
        <v>55658</v>
      </c>
    </row>
    <row r="9" spans="1:13" x14ac:dyDescent="0.3">
      <c r="A9" s="1">
        <v>2025</v>
      </c>
      <c r="B9" s="1">
        <v>3</v>
      </c>
      <c r="C9" s="1" t="s">
        <v>15</v>
      </c>
      <c r="D9" s="1" t="s">
        <v>12</v>
      </c>
      <c r="E9" s="1" t="s">
        <v>14</v>
      </c>
      <c r="F9" s="2">
        <v>238</v>
      </c>
      <c r="H9" s="1">
        <v>2025</v>
      </c>
      <c r="I9" s="1">
        <v>3</v>
      </c>
      <c r="J9" s="1" t="s">
        <v>11</v>
      </c>
      <c r="K9" s="1" t="s">
        <v>8</v>
      </c>
      <c r="L9" s="1" t="s">
        <v>14</v>
      </c>
      <c r="M9" s="2">
        <v>1825864</v>
      </c>
    </row>
    <row r="10" spans="1:13" x14ac:dyDescent="0.3">
      <c r="A10" s="1">
        <v>2025</v>
      </c>
      <c r="B10" s="1">
        <v>3</v>
      </c>
      <c r="C10" s="1" t="s">
        <v>16</v>
      </c>
      <c r="D10" s="1" t="s">
        <v>12</v>
      </c>
      <c r="E10" s="1" t="s">
        <v>14</v>
      </c>
      <c r="F10" s="2">
        <v>456</v>
      </c>
      <c r="H10" s="1">
        <v>2025</v>
      </c>
      <c r="I10" s="1">
        <v>3</v>
      </c>
      <c r="J10" s="1" t="s">
        <v>10</v>
      </c>
      <c r="K10" s="1" t="s">
        <v>8</v>
      </c>
      <c r="L10" s="1" t="s">
        <v>14</v>
      </c>
      <c r="M10" s="2">
        <v>58348</v>
      </c>
    </row>
    <row r="11" spans="1:13" x14ac:dyDescent="0.3">
      <c r="A11" s="1">
        <v>2025</v>
      </c>
      <c r="B11" s="1">
        <v>3</v>
      </c>
      <c r="C11" s="1" t="s">
        <v>17</v>
      </c>
      <c r="D11" s="1" t="s">
        <v>12</v>
      </c>
      <c r="E11" s="1" t="s">
        <v>14</v>
      </c>
      <c r="F11" s="2">
        <v>6</v>
      </c>
      <c r="H11" s="1">
        <v>2025</v>
      </c>
      <c r="I11" s="1">
        <v>3</v>
      </c>
      <c r="J11" s="1" t="s">
        <v>29</v>
      </c>
      <c r="K11" s="1" t="s">
        <v>12</v>
      </c>
      <c r="L11" s="1" t="s">
        <v>14</v>
      </c>
      <c r="M11" s="2">
        <v>10962</v>
      </c>
    </row>
    <row r="12" spans="1:13" x14ac:dyDescent="0.3">
      <c r="A12" s="1">
        <v>2025</v>
      </c>
      <c r="B12" s="1">
        <v>3</v>
      </c>
      <c r="C12" s="1" t="s">
        <v>18</v>
      </c>
      <c r="D12" s="1" t="s">
        <v>12</v>
      </c>
      <c r="E12" s="1" t="s">
        <v>9</v>
      </c>
      <c r="F12" s="2">
        <v>33525</v>
      </c>
    </row>
    <row r="13" spans="1:13" x14ac:dyDescent="0.3">
      <c r="A13" s="1">
        <v>2025</v>
      </c>
      <c r="B13" s="1">
        <v>3</v>
      </c>
      <c r="C13" s="1" t="s">
        <v>19</v>
      </c>
      <c r="D13" s="1" t="s">
        <v>12</v>
      </c>
      <c r="E13" s="1" t="s">
        <v>14</v>
      </c>
      <c r="F13" s="2">
        <v>1066</v>
      </c>
    </row>
    <row r="14" spans="1:13" x14ac:dyDescent="0.3">
      <c r="A14" s="1">
        <v>2025</v>
      </c>
      <c r="B14" s="1">
        <v>3</v>
      </c>
      <c r="C14" s="1" t="s">
        <v>20</v>
      </c>
      <c r="D14" s="1" t="s">
        <v>8</v>
      </c>
      <c r="E14" s="1" t="s">
        <v>9</v>
      </c>
      <c r="F14" s="2">
        <v>47504</v>
      </c>
    </row>
    <row r="15" spans="1:13" x14ac:dyDescent="0.3">
      <c r="A15" s="1">
        <v>2025</v>
      </c>
      <c r="B15" s="1">
        <v>3</v>
      </c>
      <c r="C15" s="1" t="s">
        <v>21</v>
      </c>
      <c r="D15" s="1" t="s">
        <v>12</v>
      </c>
      <c r="E15" s="1" t="s">
        <v>9</v>
      </c>
      <c r="F15" s="2">
        <v>1250</v>
      </c>
    </row>
    <row r="16" spans="1:13" x14ac:dyDescent="0.3">
      <c r="A16" s="1">
        <v>2025</v>
      </c>
      <c r="B16" s="1">
        <v>3</v>
      </c>
      <c r="C16" s="1" t="s">
        <v>22</v>
      </c>
      <c r="D16" s="1" t="s">
        <v>12</v>
      </c>
      <c r="E16" s="1" t="s">
        <v>9</v>
      </c>
      <c r="F16" s="2">
        <v>591</v>
      </c>
    </row>
    <row r="17" spans="1:6" x14ac:dyDescent="0.3">
      <c r="A17" s="1">
        <v>2025</v>
      </c>
      <c r="B17" s="1">
        <v>3</v>
      </c>
      <c r="C17" s="1" t="s">
        <v>23</v>
      </c>
      <c r="D17" s="1" t="s">
        <v>12</v>
      </c>
      <c r="E17" s="1" t="s">
        <v>14</v>
      </c>
      <c r="F17" s="2">
        <v>55658</v>
      </c>
    </row>
    <row r="18" spans="1:6" x14ac:dyDescent="0.3">
      <c r="A18" s="1">
        <v>2025</v>
      </c>
      <c r="B18" s="1">
        <v>3</v>
      </c>
      <c r="C18" s="1" t="s">
        <v>22</v>
      </c>
      <c r="D18" s="1" t="s">
        <v>8</v>
      </c>
      <c r="E18" s="1" t="s">
        <v>9</v>
      </c>
      <c r="F18" s="2">
        <v>645</v>
      </c>
    </row>
    <row r="19" spans="1:6" x14ac:dyDescent="0.3">
      <c r="A19" s="1">
        <v>2025</v>
      </c>
      <c r="B19" s="1">
        <v>3</v>
      </c>
      <c r="C19" s="1" t="s">
        <v>24</v>
      </c>
      <c r="D19" s="1" t="s">
        <v>12</v>
      </c>
      <c r="E19" s="1" t="s">
        <v>9</v>
      </c>
      <c r="F19" s="2">
        <v>2256</v>
      </c>
    </row>
    <row r="20" spans="1:6" x14ac:dyDescent="0.3">
      <c r="A20" s="1">
        <v>2025</v>
      </c>
      <c r="B20" s="1">
        <v>3</v>
      </c>
      <c r="C20" s="1" t="s">
        <v>25</v>
      </c>
      <c r="D20" s="1" t="s">
        <v>12</v>
      </c>
      <c r="E20" s="1" t="s">
        <v>9</v>
      </c>
      <c r="F20" s="2">
        <v>3200</v>
      </c>
    </row>
    <row r="21" spans="1:6" x14ac:dyDescent="0.3">
      <c r="A21" s="1">
        <v>2025</v>
      </c>
      <c r="B21" s="1">
        <v>3</v>
      </c>
      <c r="C21" s="1" t="s">
        <v>26</v>
      </c>
      <c r="D21" s="1" t="s">
        <v>12</v>
      </c>
      <c r="E21" s="1" t="s">
        <v>9</v>
      </c>
      <c r="F21" s="2">
        <v>118506</v>
      </c>
    </row>
    <row r="22" spans="1:6" x14ac:dyDescent="0.3">
      <c r="A22" s="1">
        <v>2025</v>
      </c>
      <c r="B22" s="1">
        <v>3</v>
      </c>
      <c r="C22" s="1" t="s">
        <v>27</v>
      </c>
      <c r="D22" s="1" t="s">
        <v>12</v>
      </c>
      <c r="E22" s="1" t="s">
        <v>14</v>
      </c>
      <c r="F22" s="2">
        <v>47</v>
      </c>
    </row>
    <row r="23" spans="1:6" x14ac:dyDescent="0.3">
      <c r="A23" s="1">
        <v>2025</v>
      </c>
      <c r="B23" s="1">
        <v>3</v>
      </c>
      <c r="C23" s="1" t="s">
        <v>18</v>
      </c>
      <c r="D23" s="1" t="s">
        <v>8</v>
      </c>
      <c r="E23" s="1" t="s">
        <v>9</v>
      </c>
      <c r="F23" s="2">
        <v>30581</v>
      </c>
    </row>
    <row r="24" spans="1:6" x14ac:dyDescent="0.3">
      <c r="A24" s="1">
        <v>2025</v>
      </c>
      <c r="B24" s="1">
        <v>3</v>
      </c>
      <c r="C24" s="1" t="s">
        <v>20</v>
      </c>
      <c r="D24" s="1" t="s">
        <v>12</v>
      </c>
      <c r="E24" s="1" t="s">
        <v>9</v>
      </c>
      <c r="F24" s="2">
        <v>45756</v>
      </c>
    </row>
    <row r="25" spans="1:6" x14ac:dyDescent="0.3">
      <c r="A25" s="1">
        <v>2025</v>
      </c>
      <c r="B25" s="1">
        <v>3</v>
      </c>
      <c r="C25" s="1" t="s">
        <v>15</v>
      </c>
      <c r="D25" s="1" t="s">
        <v>8</v>
      </c>
      <c r="E25" s="1" t="s">
        <v>14</v>
      </c>
      <c r="F25" s="2">
        <v>272</v>
      </c>
    </row>
    <row r="26" spans="1:6" x14ac:dyDescent="0.3">
      <c r="A26" s="1">
        <v>2025</v>
      </c>
      <c r="B26" s="1">
        <v>3</v>
      </c>
      <c r="C26" s="1" t="s">
        <v>26</v>
      </c>
      <c r="D26" s="1" t="s">
        <v>8</v>
      </c>
      <c r="E26" s="1" t="s">
        <v>9</v>
      </c>
      <c r="F26" s="2">
        <v>133077</v>
      </c>
    </row>
    <row r="27" spans="1:6" x14ac:dyDescent="0.3">
      <c r="A27" s="1">
        <v>2025</v>
      </c>
      <c r="B27" s="1">
        <v>3</v>
      </c>
      <c r="C27" s="1" t="s">
        <v>19</v>
      </c>
      <c r="D27" s="1" t="s">
        <v>8</v>
      </c>
      <c r="E27" s="1" t="s">
        <v>14</v>
      </c>
      <c r="F27" s="2">
        <v>555</v>
      </c>
    </row>
    <row r="28" spans="1:6" x14ac:dyDescent="0.3">
      <c r="A28" s="1">
        <v>2025</v>
      </c>
      <c r="B28" s="1">
        <v>3</v>
      </c>
      <c r="C28" s="1" t="s">
        <v>18</v>
      </c>
      <c r="D28" s="1" t="s">
        <v>8</v>
      </c>
      <c r="E28" s="1" t="s">
        <v>14</v>
      </c>
      <c r="F28" s="2">
        <v>2976</v>
      </c>
    </row>
    <row r="29" spans="1:6" x14ac:dyDescent="0.3">
      <c r="A29" s="1">
        <v>2025</v>
      </c>
      <c r="B29" s="1">
        <v>3</v>
      </c>
      <c r="C29" s="1" t="s">
        <v>28</v>
      </c>
      <c r="D29" s="1" t="s">
        <v>8</v>
      </c>
      <c r="E29" s="1" t="s">
        <v>14</v>
      </c>
      <c r="F29" s="2">
        <v>1130</v>
      </c>
    </row>
    <row r="30" spans="1:6" x14ac:dyDescent="0.3">
      <c r="A30" s="1">
        <v>2025</v>
      </c>
      <c r="B30" s="1">
        <v>3</v>
      </c>
      <c r="C30" s="1" t="s">
        <v>11</v>
      </c>
      <c r="D30" s="1" t="s">
        <v>8</v>
      </c>
      <c r="E30" s="1" t="s">
        <v>14</v>
      </c>
      <c r="F30" s="2">
        <v>1825864</v>
      </c>
    </row>
    <row r="31" spans="1:6" x14ac:dyDescent="0.3">
      <c r="A31" s="1">
        <v>2025</v>
      </c>
      <c r="B31" s="1">
        <v>3</v>
      </c>
      <c r="C31" s="1" t="s">
        <v>10</v>
      </c>
      <c r="D31" s="1" t="s">
        <v>8</v>
      </c>
      <c r="E31" s="1" t="s">
        <v>14</v>
      </c>
      <c r="F31" s="2">
        <v>58348</v>
      </c>
    </row>
    <row r="32" spans="1:6" x14ac:dyDescent="0.3">
      <c r="A32" s="1">
        <v>2025</v>
      </c>
      <c r="B32" s="1">
        <v>3</v>
      </c>
      <c r="C32" s="1" t="s">
        <v>29</v>
      </c>
      <c r="D32" s="1" t="s">
        <v>12</v>
      </c>
      <c r="E32" s="1" t="s">
        <v>14</v>
      </c>
      <c r="F32" s="2">
        <v>10962</v>
      </c>
    </row>
  </sheetData>
  <dataConsolidate/>
  <phoneticPr fontId="3" type="noConversion"/>
  <conditionalFormatting sqref="A3:F32">
    <cfRule type="expression" dxfId="0" priority="1">
      <formula>AND(LEN($C3)=3,$E3="외국인")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36FA-2C97-42C4-8809-EA4B74D2E8BA}">
  <sheetPr codeName="Sheet2"/>
  <dimension ref="A1:Q27"/>
  <sheetViews>
    <sheetView workbookViewId="0"/>
  </sheetViews>
  <sheetFormatPr defaultRowHeight="16.5" x14ac:dyDescent="0.3"/>
  <sheetData>
    <row r="1" spans="1:17" x14ac:dyDescent="0.3">
      <c r="A1" t="s">
        <v>0</v>
      </c>
      <c r="C1" s="3"/>
      <c r="E1" s="3"/>
      <c r="G1" s="3"/>
      <c r="I1" s="3"/>
      <c r="K1" s="3"/>
      <c r="M1" s="3"/>
      <c r="N1" s="3"/>
      <c r="O1" s="3"/>
    </row>
    <row r="2" spans="1:17" x14ac:dyDescent="0.3">
      <c r="A2" s="1" t="s">
        <v>30</v>
      </c>
      <c r="B2" s="50" t="s">
        <v>31</v>
      </c>
      <c r="C2" s="50"/>
      <c r="D2" s="50" t="s">
        <v>32</v>
      </c>
      <c r="E2" s="50"/>
      <c r="F2" s="50" t="s">
        <v>33</v>
      </c>
      <c r="G2" s="50"/>
      <c r="H2" s="50" t="s">
        <v>34</v>
      </c>
      <c r="I2" s="50"/>
      <c r="J2" s="50" t="s">
        <v>35</v>
      </c>
      <c r="K2" s="50"/>
      <c r="L2" s="50" t="s">
        <v>36</v>
      </c>
      <c r="M2" s="50"/>
      <c r="N2" s="50" t="s">
        <v>37</v>
      </c>
      <c r="O2" s="50"/>
      <c r="P2" s="50" t="s">
        <v>38</v>
      </c>
    </row>
    <row r="3" spans="1:17" x14ac:dyDescent="0.3">
      <c r="A3" s="1" t="s">
        <v>39</v>
      </c>
      <c r="B3" s="1" t="s">
        <v>40</v>
      </c>
      <c r="C3" s="1" t="s">
        <v>41</v>
      </c>
      <c r="D3" s="1" t="s">
        <v>40</v>
      </c>
      <c r="E3" s="1" t="s">
        <v>41</v>
      </c>
      <c r="F3" s="1" t="s">
        <v>40</v>
      </c>
      <c r="G3" s="1" t="s">
        <v>41</v>
      </c>
      <c r="H3" s="1" t="s">
        <v>40</v>
      </c>
      <c r="I3" s="1" t="s">
        <v>41</v>
      </c>
      <c r="J3" s="1" t="s">
        <v>40</v>
      </c>
      <c r="K3" s="1" t="s">
        <v>41</v>
      </c>
      <c r="L3" s="1" t="s">
        <v>40</v>
      </c>
      <c r="M3" s="1" t="s">
        <v>41</v>
      </c>
      <c r="N3" s="1" t="s">
        <v>40</v>
      </c>
      <c r="O3" s="1" t="s">
        <v>41</v>
      </c>
      <c r="P3" s="50"/>
    </row>
    <row r="4" spans="1:17" x14ac:dyDescent="0.3">
      <c r="A4" s="1" t="s">
        <v>42</v>
      </c>
      <c r="B4" s="4">
        <v>121.36410000000001</v>
      </c>
      <c r="C4" s="4">
        <v>99.297899999999998</v>
      </c>
      <c r="D4" s="4">
        <v>182.04615000000001</v>
      </c>
      <c r="E4" s="4">
        <v>148.94684999999998</v>
      </c>
      <c r="F4" s="4">
        <v>242.72820000000002</v>
      </c>
      <c r="G4" s="4">
        <v>198.5958</v>
      </c>
      <c r="H4" s="4">
        <v>303.41025000000002</v>
      </c>
      <c r="I4" s="4">
        <v>248.24474999999998</v>
      </c>
      <c r="J4" s="4">
        <v>101.13675000000001</v>
      </c>
      <c r="K4" s="4">
        <v>82.748249999999999</v>
      </c>
      <c r="L4" s="4">
        <v>60.682050000000004</v>
      </c>
      <c r="M4" s="4">
        <v>49.648949999999999</v>
      </c>
      <c r="N4" s="4">
        <f>B4+D4+F4+H4+J4+L4</f>
        <v>1011.3675000000001</v>
      </c>
      <c r="O4" s="4">
        <f>C4+E4+G4+I4+K4+M4</f>
        <v>827.48249999999996</v>
      </c>
      <c r="P4" s="4">
        <f>N4+O4</f>
        <v>1838.85</v>
      </c>
      <c r="Q4" s="5"/>
    </row>
    <row r="5" spans="1:17" x14ac:dyDescent="0.3">
      <c r="A5" s="1" t="s">
        <v>43</v>
      </c>
      <c r="B5" s="4">
        <v>55.018392000000006</v>
      </c>
      <c r="C5" s="4">
        <v>45.015048000000007</v>
      </c>
      <c r="D5" s="4">
        <v>82.527588000000009</v>
      </c>
      <c r="E5" s="4">
        <v>67.522572000000011</v>
      </c>
      <c r="F5" s="4">
        <v>110.03678400000001</v>
      </c>
      <c r="G5" s="4">
        <v>90.030096000000015</v>
      </c>
      <c r="H5" s="4">
        <v>137.54598000000001</v>
      </c>
      <c r="I5" s="4">
        <v>112.53762000000002</v>
      </c>
      <c r="J5" s="4">
        <v>45.84866000000001</v>
      </c>
      <c r="K5" s="4">
        <v>37.512540000000008</v>
      </c>
      <c r="L5" s="4">
        <v>27.509196000000003</v>
      </c>
      <c r="M5" s="4">
        <v>22.507524000000004</v>
      </c>
      <c r="N5" s="4">
        <f t="shared" ref="N5:O20" si="0">B5+D5+F5+H5+J5+L5</f>
        <v>458.48660000000007</v>
      </c>
      <c r="O5" s="4">
        <f t="shared" si="0"/>
        <v>375.12540000000001</v>
      </c>
      <c r="P5" s="4">
        <f t="shared" ref="P5:P20" si="1">N5+O5</f>
        <v>833.61200000000008</v>
      </c>
      <c r="Q5" s="5"/>
    </row>
    <row r="6" spans="1:17" x14ac:dyDescent="0.3">
      <c r="A6" s="1" t="s">
        <v>44</v>
      </c>
      <c r="B6" s="4">
        <v>43.691076000000002</v>
      </c>
      <c r="C6" s="4">
        <v>35.747244000000002</v>
      </c>
      <c r="D6" s="4">
        <v>65.536614</v>
      </c>
      <c r="E6" s="4">
        <v>53.620865999999999</v>
      </c>
      <c r="F6" s="4">
        <v>87.382152000000005</v>
      </c>
      <c r="G6" s="4">
        <v>71.494488000000004</v>
      </c>
      <c r="H6" s="4">
        <v>109.22769000000001</v>
      </c>
      <c r="I6" s="4">
        <v>89.368110000000001</v>
      </c>
      <c r="J6" s="4">
        <v>36.409230000000001</v>
      </c>
      <c r="K6" s="4">
        <v>29.789370000000005</v>
      </c>
      <c r="L6" s="4">
        <v>21.845538000000001</v>
      </c>
      <c r="M6" s="4">
        <v>17.873622000000001</v>
      </c>
      <c r="N6" s="4">
        <f t="shared" si="0"/>
        <v>364.09229999999997</v>
      </c>
      <c r="O6" s="4">
        <f t="shared" si="0"/>
        <v>297.89370000000002</v>
      </c>
      <c r="P6" s="4">
        <f t="shared" si="1"/>
        <v>661.98599999999999</v>
      </c>
      <c r="Q6" s="5"/>
    </row>
    <row r="7" spans="1:17" x14ac:dyDescent="0.3">
      <c r="A7" s="1" t="s">
        <v>45</v>
      </c>
      <c r="B7" s="4">
        <v>80.909400000000005</v>
      </c>
      <c r="C7" s="4">
        <v>66.198600000000013</v>
      </c>
      <c r="D7" s="4">
        <v>121.36410000000002</v>
      </c>
      <c r="E7" s="4">
        <v>99.297900000000013</v>
      </c>
      <c r="F7" s="4">
        <v>161.81880000000001</v>
      </c>
      <c r="G7" s="4">
        <v>132.39720000000003</v>
      </c>
      <c r="H7" s="4">
        <v>202.27350000000004</v>
      </c>
      <c r="I7" s="4">
        <v>165.49650000000003</v>
      </c>
      <c r="J7" s="4">
        <v>67.424500000000009</v>
      </c>
      <c r="K7" s="4">
        <v>55.165500000000009</v>
      </c>
      <c r="L7" s="4">
        <v>40.454700000000003</v>
      </c>
      <c r="M7" s="4">
        <v>33.099300000000007</v>
      </c>
      <c r="N7" s="4">
        <f t="shared" si="0"/>
        <v>674.245</v>
      </c>
      <c r="O7" s="4">
        <f t="shared" si="0"/>
        <v>551.65500000000009</v>
      </c>
      <c r="P7" s="4">
        <f t="shared" si="1"/>
        <v>1225.9000000000001</v>
      </c>
      <c r="Q7" s="5"/>
    </row>
    <row r="8" spans="1:17" x14ac:dyDescent="0.3">
      <c r="A8" s="1" t="s">
        <v>46</v>
      </c>
      <c r="B8" s="4">
        <v>25.081914000000001</v>
      </c>
      <c r="C8" s="4">
        <v>20.521566</v>
      </c>
      <c r="D8" s="4">
        <v>37.622870999999996</v>
      </c>
      <c r="E8" s="4">
        <v>30.782348999999996</v>
      </c>
      <c r="F8" s="4">
        <v>50.163828000000002</v>
      </c>
      <c r="G8" s="4" t="s">
        <v>47</v>
      </c>
      <c r="H8" s="4">
        <v>62.704785000000001</v>
      </c>
      <c r="I8" s="4">
        <v>51.303914999999996</v>
      </c>
      <c r="J8" s="4">
        <v>20.901595</v>
      </c>
      <c r="K8" s="4">
        <v>17.101305</v>
      </c>
      <c r="L8" s="4">
        <v>12.540957000000001</v>
      </c>
      <c r="M8" s="4">
        <v>10.260783</v>
      </c>
      <c r="N8" s="4">
        <f t="shared" si="0"/>
        <v>209.01594999999998</v>
      </c>
      <c r="O8" s="4" t="e">
        <f t="shared" si="0"/>
        <v>#VALUE!</v>
      </c>
      <c r="P8" s="4" t="e">
        <f t="shared" si="1"/>
        <v>#VALUE!</v>
      </c>
      <c r="Q8" s="5"/>
    </row>
    <row r="9" spans="1:17" x14ac:dyDescent="0.3">
      <c r="A9" s="1" t="s">
        <v>48</v>
      </c>
      <c r="B9" s="4">
        <v>26.700102000000005</v>
      </c>
      <c r="C9" s="4">
        <v>21.845538000000001</v>
      </c>
      <c r="D9" s="4">
        <v>40.050153000000009</v>
      </c>
      <c r="E9" s="4">
        <v>32.768307</v>
      </c>
      <c r="F9" s="4">
        <v>53.400204000000009</v>
      </c>
      <c r="G9" s="4">
        <v>43.691076000000002</v>
      </c>
      <c r="H9" s="4">
        <v>66.75025500000001</v>
      </c>
      <c r="I9" s="4">
        <v>54.613845000000005</v>
      </c>
      <c r="J9" s="4">
        <v>22.250085000000006</v>
      </c>
      <c r="K9" s="4">
        <v>18.204615</v>
      </c>
      <c r="L9" s="4">
        <v>13.350051000000002</v>
      </c>
      <c r="M9" s="4">
        <v>10.922769000000001</v>
      </c>
      <c r="N9" s="4">
        <f t="shared" si="0"/>
        <v>222.50085000000004</v>
      </c>
      <c r="O9" s="4">
        <f t="shared" si="0"/>
        <v>182.04614999999998</v>
      </c>
      <c r="P9" s="4">
        <f t="shared" si="1"/>
        <v>404.54700000000003</v>
      </c>
      <c r="Q9" s="5"/>
    </row>
    <row r="10" spans="1:17" x14ac:dyDescent="0.3">
      <c r="A10" s="1" t="s">
        <v>49</v>
      </c>
      <c r="B10" s="4">
        <v>23.463726000000001</v>
      </c>
      <c r="C10" s="4">
        <v>19.197593999999999</v>
      </c>
      <c r="D10" s="4">
        <v>35.195589000000005</v>
      </c>
      <c r="E10" s="4">
        <v>28.796391</v>
      </c>
      <c r="F10" s="4">
        <v>46.927452000000002</v>
      </c>
      <c r="G10" s="4">
        <v>38.395187999999997</v>
      </c>
      <c r="H10" s="4">
        <v>58.659315000000007</v>
      </c>
      <c r="I10" s="4">
        <v>47.993985000000002</v>
      </c>
      <c r="J10" s="4">
        <v>19.553105000000002</v>
      </c>
      <c r="K10" s="4">
        <v>15.997995000000001</v>
      </c>
      <c r="L10" s="4">
        <v>11.731863000000001</v>
      </c>
      <c r="M10" s="4">
        <v>9.5987969999999994</v>
      </c>
      <c r="N10" s="4">
        <f t="shared" si="0"/>
        <v>195.53105000000002</v>
      </c>
      <c r="O10" s="4">
        <f t="shared" si="0"/>
        <v>159.97995</v>
      </c>
      <c r="P10" s="4">
        <f t="shared" si="1"/>
        <v>355.51100000000002</v>
      </c>
      <c r="Q10" s="5"/>
    </row>
    <row r="11" spans="1:17" x14ac:dyDescent="0.3">
      <c r="A11" s="1" t="s">
        <v>50</v>
      </c>
      <c r="B11" s="4">
        <v>21.036443999999999</v>
      </c>
      <c r="C11" s="4">
        <v>17.211635999999999</v>
      </c>
      <c r="D11" s="4">
        <v>31.554665999999997</v>
      </c>
      <c r="E11" s="4">
        <v>25.817453999999998</v>
      </c>
      <c r="F11" s="4">
        <v>42.072887999999999</v>
      </c>
      <c r="G11" s="4">
        <v>34.423271999999997</v>
      </c>
      <c r="H11" s="4">
        <v>52.591109999999993</v>
      </c>
      <c r="I11" s="4">
        <v>43.029089999999997</v>
      </c>
      <c r="J11" s="4">
        <v>17.530370000000001</v>
      </c>
      <c r="K11" s="4">
        <v>14.343029999999999</v>
      </c>
      <c r="L11" s="4">
        <v>10.518222</v>
      </c>
      <c r="M11" s="4">
        <v>8.6058179999999993</v>
      </c>
      <c r="N11" s="4">
        <f t="shared" si="0"/>
        <v>175.30369999999999</v>
      </c>
      <c r="O11" s="4">
        <f t="shared" si="0"/>
        <v>143.43029999999999</v>
      </c>
      <c r="P11" s="4">
        <f t="shared" si="1"/>
        <v>318.73399999999998</v>
      </c>
      <c r="Q11" s="5"/>
    </row>
    <row r="12" spans="1:17" x14ac:dyDescent="0.3">
      <c r="A12" s="1" t="s">
        <v>51</v>
      </c>
      <c r="B12" s="4">
        <v>170.71883399999999</v>
      </c>
      <c r="C12" s="4">
        <v>139.679046</v>
      </c>
      <c r="D12" s="4">
        <v>256.07825100000002</v>
      </c>
      <c r="E12" s="4">
        <v>209.51856900000001</v>
      </c>
      <c r="F12" s="4">
        <v>341.43766799999997</v>
      </c>
      <c r="G12" s="4">
        <v>279.358092</v>
      </c>
      <c r="H12" s="4">
        <v>426.79708499999998</v>
      </c>
      <c r="I12" s="4">
        <v>349.19761499999998</v>
      </c>
      <c r="J12" s="4">
        <v>142.26569500000002</v>
      </c>
      <c r="K12" s="4">
        <v>116.39920500000001</v>
      </c>
      <c r="L12" s="4">
        <v>85.359416999999993</v>
      </c>
      <c r="M12" s="4">
        <v>69.839523</v>
      </c>
      <c r="N12" s="4">
        <f t="shared" si="0"/>
        <v>1422.6569499999998</v>
      </c>
      <c r="O12" s="4">
        <f t="shared" si="0"/>
        <v>1163.9920500000001</v>
      </c>
      <c r="P12" s="4">
        <f t="shared" si="1"/>
        <v>2586.6489999999999</v>
      </c>
      <c r="Q12" s="5"/>
    </row>
    <row r="13" spans="1:17" x14ac:dyDescent="0.3">
      <c r="A13" s="1" t="s">
        <v>52</v>
      </c>
      <c r="B13" s="4">
        <v>27.509196000000003</v>
      </c>
      <c r="C13" s="4">
        <v>22.507524000000004</v>
      </c>
      <c r="D13" s="4">
        <v>41.263794000000004</v>
      </c>
      <c r="E13" s="4">
        <v>33.761286000000005</v>
      </c>
      <c r="F13" s="4">
        <v>55.018392000000006</v>
      </c>
      <c r="G13" s="4">
        <v>45.015048000000007</v>
      </c>
      <c r="H13" s="4">
        <v>68.772990000000007</v>
      </c>
      <c r="I13" s="4">
        <v>56.268810000000009</v>
      </c>
      <c r="J13" s="4">
        <v>22.924330000000005</v>
      </c>
      <c r="K13" s="4">
        <v>18.756270000000004</v>
      </c>
      <c r="L13" s="4">
        <v>13.754598000000001</v>
      </c>
      <c r="M13" s="4">
        <v>11.253762000000002</v>
      </c>
      <c r="N13" s="4">
        <f t="shared" si="0"/>
        <v>229.24330000000003</v>
      </c>
      <c r="O13" s="4">
        <f t="shared" si="0"/>
        <v>187.56270000000001</v>
      </c>
      <c r="P13" s="4">
        <f t="shared" si="1"/>
        <v>416.80600000000004</v>
      </c>
      <c r="Q13" s="5"/>
    </row>
    <row r="14" spans="1:17" x14ac:dyDescent="0.3">
      <c r="A14" s="1" t="s">
        <v>53</v>
      </c>
      <c r="B14" s="4">
        <v>22.654632000000003</v>
      </c>
      <c r="C14" s="4">
        <v>18.535608</v>
      </c>
      <c r="D14" s="4">
        <v>33.981948000000003</v>
      </c>
      <c r="E14" s="4">
        <v>27.803412000000002</v>
      </c>
      <c r="F14" s="4">
        <v>45.309264000000006</v>
      </c>
      <c r="G14" s="4">
        <v>37.071216</v>
      </c>
      <c r="H14" s="4">
        <v>56.636580000000009</v>
      </c>
      <c r="I14" s="4">
        <v>46.339019999999998</v>
      </c>
      <c r="J14" s="4">
        <v>18.878860000000003</v>
      </c>
      <c r="K14" s="4">
        <v>15.446340000000001</v>
      </c>
      <c r="L14" s="4">
        <v>11.327316000000001</v>
      </c>
      <c r="M14" s="4">
        <v>9.2678039999999999</v>
      </c>
      <c r="N14" s="4">
        <f t="shared" si="0"/>
        <v>188.78860000000003</v>
      </c>
      <c r="O14" s="4">
        <f t="shared" si="0"/>
        <v>154.46340000000001</v>
      </c>
      <c r="P14" s="4">
        <f t="shared" si="1"/>
        <v>343.25200000000007</v>
      </c>
      <c r="Q14" s="5"/>
    </row>
    <row r="15" spans="1:17" x14ac:dyDescent="0.3">
      <c r="A15" s="1" t="s">
        <v>54</v>
      </c>
      <c r="B15" s="4">
        <v>29.936478000000001</v>
      </c>
      <c r="C15" s="4">
        <v>24.493481999999997</v>
      </c>
      <c r="D15" s="4">
        <v>44.904716999999998</v>
      </c>
      <c r="E15" s="4">
        <v>36.740223</v>
      </c>
      <c r="F15" s="4">
        <v>59.872956000000002</v>
      </c>
      <c r="G15" s="4">
        <v>48.986963999999993</v>
      </c>
      <c r="H15" s="4">
        <v>74.841194999999999</v>
      </c>
      <c r="I15" s="4">
        <v>61.233704999999993</v>
      </c>
      <c r="J15" s="4">
        <v>24.947065000000002</v>
      </c>
      <c r="K15" s="4">
        <v>20.411235000000001</v>
      </c>
      <c r="L15" s="4">
        <v>14.968239000000001</v>
      </c>
      <c r="M15" s="4">
        <v>12.246740999999998</v>
      </c>
      <c r="N15" s="4">
        <f t="shared" si="0"/>
        <v>249.47065000000003</v>
      </c>
      <c r="O15" s="4">
        <f t="shared" si="0"/>
        <v>204.11234999999996</v>
      </c>
      <c r="P15" s="4">
        <f t="shared" si="1"/>
        <v>453.58299999999997</v>
      </c>
      <c r="Q15" s="5"/>
    </row>
    <row r="16" spans="1:17" x14ac:dyDescent="0.3">
      <c r="A16" s="1" t="s">
        <v>55</v>
      </c>
      <c r="B16" s="4">
        <v>28.318290000000005</v>
      </c>
      <c r="C16" s="4">
        <v>23.169510000000002</v>
      </c>
      <c r="D16" s="4">
        <v>42.477435000000007</v>
      </c>
      <c r="E16" s="4">
        <v>34.754265000000004</v>
      </c>
      <c r="F16" s="4">
        <v>56.636580000000009</v>
      </c>
      <c r="G16" s="4">
        <v>46.339020000000005</v>
      </c>
      <c r="H16" s="4">
        <v>70.795725000000019</v>
      </c>
      <c r="I16" s="4">
        <v>57.923775000000006</v>
      </c>
      <c r="J16" s="4">
        <v>23.598575000000007</v>
      </c>
      <c r="K16" s="4">
        <v>19.307925000000004</v>
      </c>
      <c r="L16" s="4">
        <v>14.159145000000002</v>
      </c>
      <c r="M16" s="4">
        <v>11.584755000000001</v>
      </c>
      <c r="N16" s="4">
        <f t="shared" si="0"/>
        <v>235.98575000000005</v>
      </c>
      <c r="O16" s="4">
        <f t="shared" si="0"/>
        <v>193.07925000000003</v>
      </c>
      <c r="P16" s="4">
        <f t="shared" si="1"/>
        <v>429.06500000000005</v>
      </c>
      <c r="Q16" s="5"/>
    </row>
    <row r="17" spans="1:17" x14ac:dyDescent="0.3">
      <c r="A17" s="1" t="s">
        <v>56</v>
      </c>
      <c r="B17" s="4">
        <v>42.072887999999999</v>
      </c>
      <c r="C17" s="4">
        <v>34.423271999999997</v>
      </c>
      <c r="D17" s="4">
        <v>63.109331999999995</v>
      </c>
      <c r="E17" s="4">
        <v>51.634907999999996</v>
      </c>
      <c r="F17" s="4">
        <v>84.145775999999998</v>
      </c>
      <c r="G17" s="4">
        <v>68.846543999999994</v>
      </c>
      <c r="H17" s="4">
        <v>105.18221999999999</v>
      </c>
      <c r="I17" s="4">
        <v>86.058179999999993</v>
      </c>
      <c r="J17" s="4">
        <v>35.060740000000003</v>
      </c>
      <c r="K17" s="4">
        <v>28.686059999999998</v>
      </c>
      <c r="L17" s="4">
        <v>21.036443999999999</v>
      </c>
      <c r="M17" s="4">
        <v>17.211635999999999</v>
      </c>
      <c r="N17" s="4">
        <f t="shared" si="0"/>
        <v>350.60739999999998</v>
      </c>
      <c r="O17" s="4">
        <f t="shared" si="0"/>
        <v>286.86059999999998</v>
      </c>
      <c r="P17" s="4">
        <f t="shared" si="1"/>
        <v>637.46799999999996</v>
      </c>
      <c r="Q17" s="5"/>
    </row>
    <row r="18" spans="1:17" x14ac:dyDescent="0.3">
      <c r="A18" s="1" t="s">
        <v>57</v>
      </c>
      <c r="B18" s="4">
        <v>38.836511999999999</v>
      </c>
      <c r="C18" s="4">
        <v>31.775327999999998</v>
      </c>
      <c r="D18" s="4">
        <v>58.254767999999999</v>
      </c>
      <c r="E18" s="4">
        <v>47.662991999999996</v>
      </c>
      <c r="F18" s="4">
        <v>77.673023999999998</v>
      </c>
      <c r="G18" s="4">
        <v>63.550655999999996</v>
      </c>
      <c r="H18" s="4">
        <v>97.091279999999998</v>
      </c>
      <c r="I18" s="4">
        <v>79.43831999999999</v>
      </c>
      <c r="J18" s="4">
        <v>32.363760000000006</v>
      </c>
      <c r="K18" s="4">
        <v>26.47944</v>
      </c>
      <c r="L18" s="4">
        <v>19.418256</v>
      </c>
      <c r="M18" s="4">
        <v>15.887663999999999</v>
      </c>
      <c r="N18" s="4">
        <f t="shared" si="0"/>
        <v>323.63759999999996</v>
      </c>
      <c r="O18" s="4">
        <f t="shared" si="0"/>
        <v>264.79439999999994</v>
      </c>
      <c r="P18" s="4">
        <f t="shared" si="1"/>
        <v>588.4319999999999</v>
      </c>
      <c r="Q18" s="5"/>
    </row>
    <row r="19" spans="1:17" x14ac:dyDescent="0.3">
      <c r="A19" s="1" t="s">
        <v>58</v>
      </c>
      <c r="B19" s="4">
        <v>33.98194800000001</v>
      </c>
      <c r="C19" s="4">
        <v>27.803412000000002</v>
      </c>
      <c r="D19" s="4">
        <v>50.972922000000011</v>
      </c>
      <c r="E19" s="4">
        <v>41.705118000000006</v>
      </c>
      <c r="F19" s="4">
        <v>67.96389600000002</v>
      </c>
      <c r="G19" s="4">
        <v>55.606824000000003</v>
      </c>
      <c r="H19" s="4">
        <v>84.954870000000014</v>
      </c>
      <c r="I19" s="4">
        <v>69.508530000000007</v>
      </c>
      <c r="J19" s="4">
        <v>28.318290000000008</v>
      </c>
      <c r="K19" s="4">
        <v>23.169510000000002</v>
      </c>
      <c r="L19" s="4">
        <v>16.990974000000005</v>
      </c>
      <c r="M19" s="4">
        <v>13.901706000000001</v>
      </c>
      <c r="N19" s="4">
        <f t="shared" si="0"/>
        <v>283.18290000000007</v>
      </c>
      <c r="O19" s="4">
        <f t="shared" si="0"/>
        <v>231.69510000000002</v>
      </c>
      <c r="P19" s="4">
        <f t="shared" si="1"/>
        <v>514.87800000000016</v>
      </c>
      <c r="Q19" s="5"/>
    </row>
    <row r="20" spans="1:17" x14ac:dyDescent="0.3">
      <c r="A20" s="1" t="s">
        <v>59</v>
      </c>
      <c r="B20" s="4">
        <v>25.891008000000003</v>
      </c>
      <c r="C20" s="4">
        <v>21.183552000000002</v>
      </c>
      <c r="D20" s="4">
        <v>38.836512000000006</v>
      </c>
      <c r="E20" s="4">
        <v>31.775328000000002</v>
      </c>
      <c r="F20" s="4">
        <v>51.782016000000006</v>
      </c>
      <c r="G20" s="4">
        <v>42.367104000000005</v>
      </c>
      <c r="H20" s="4">
        <v>64.727519999999998</v>
      </c>
      <c r="I20" s="4">
        <v>52.958880000000001</v>
      </c>
      <c r="J20" s="4">
        <v>21.575840000000003</v>
      </c>
      <c r="K20" s="4">
        <v>17.652960000000004</v>
      </c>
      <c r="L20" s="4">
        <v>12.945504000000001</v>
      </c>
      <c r="M20" s="4">
        <v>10.591776000000001</v>
      </c>
      <c r="N20" s="4">
        <f t="shared" si="0"/>
        <v>215.75840000000002</v>
      </c>
      <c r="O20" s="4">
        <f t="shared" si="0"/>
        <v>176.52960000000002</v>
      </c>
      <c r="P20" s="4">
        <f t="shared" si="1"/>
        <v>392.28800000000001</v>
      </c>
      <c r="Q20" s="5"/>
    </row>
    <row r="24" spans="1:17" x14ac:dyDescent="0.3">
      <c r="P24" s="6"/>
    </row>
    <row r="26" spans="1:17" x14ac:dyDescent="0.3">
      <c r="B26" s="7"/>
    </row>
    <row r="27" spans="1:17" x14ac:dyDescent="0.3">
      <c r="B27" s="7"/>
    </row>
  </sheetData>
  <mergeCells count="8">
    <mergeCell ref="N2:O2"/>
    <mergeCell ref="P2:P3"/>
    <mergeCell ref="B2:C2"/>
    <mergeCell ref="D2:E2"/>
    <mergeCell ref="F2:G2"/>
    <mergeCell ref="H2:I2"/>
    <mergeCell ref="J2:K2"/>
    <mergeCell ref="L2:M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errors="blank" verticalDpi="0" r:id="rId1"/>
  <headerFooter differentOddEven="1">
    <oddHeader>&amp;L&amp;A</oddHeader>
    <evenHeader>&amp;R&amp;P페이지 인쇄 완료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6E73-5899-4247-9B48-257058B1FC1D}">
  <sheetPr codeName="Sheet3"/>
  <dimension ref="A1:Q30"/>
  <sheetViews>
    <sheetView workbookViewId="0"/>
  </sheetViews>
  <sheetFormatPr defaultRowHeight="16.5" x14ac:dyDescent="0.3"/>
  <cols>
    <col min="1" max="1" width="6.75" customWidth="1"/>
    <col min="2" max="2" width="9.375" bestFit="1" customWidth="1"/>
    <col min="3" max="3" width="6.875" customWidth="1"/>
    <col min="4" max="4" width="8.75" customWidth="1"/>
    <col min="5" max="5" width="8.875" customWidth="1"/>
    <col min="6" max="6" width="9.25" bestFit="1" customWidth="1"/>
    <col min="7" max="7" width="8.75" customWidth="1"/>
    <col min="8" max="8" width="8.5" customWidth="1"/>
    <col min="9" max="9" width="24" customWidth="1"/>
    <col min="10" max="10" width="8.5" customWidth="1"/>
    <col min="11" max="11" width="2.25" customWidth="1"/>
    <col min="12" max="12" width="11.875" customWidth="1"/>
    <col min="13" max="13" width="12.875" customWidth="1"/>
    <col min="14" max="14" width="21.875" customWidth="1"/>
    <col min="15" max="17" width="6.5" customWidth="1"/>
  </cols>
  <sheetData>
    <row r="1" spans="1:17" x14ac:dyDescent="0.3">
      <c r="A1" t="s">
        <v>60</v>
      </c>
      <c r="L1" s="8" t="s">
        <v>61</v>
      </c>
      <c r="M1" s="8" t="s">
        <v>62</v>
      </c>
    </row>
    <row r="2" spans="1:17" x14ac:dyDescent="0.3">
      <c r="A2" s="9" t="s">
        <v>30</v>
      </c>
      <c r="B2" s="9" t="s">
        <v>63</v>
      </c>
      <c r="C2" s="9" t="s">
        <v>64</v>
      </c>
      <c r="D2" s="9" t="s">
        <v>65</v>
      </c>
      <c r="E2" s="9" t="s">
        <v>66</v>
      </c>
      <c r="F2" s="10" t="s">
        <v>62</v>
      </c>
      <c r="G2" s="9" t="s">
        <v>67</v>
      </c>
      <c r="H2" s="9" t="s">
        <v>68</v>
      </c>
      <c r="I2" s="9" t="s">
        <v>69</v>
      </c>
      <c r="J2" s="10" t="s">
        <v>36</v>
      </c>
      <c r="L2" s="11"/>
      <c r="M2" s="12">
        <v>0</v>
      </c>
      <c r="N2" s="12">
        <v>0.375</v>
      </c>
      <c r="O2" s="12">
        <v>0.54166666666666663</v>
      </c>
      <c r="P2" s="12">
        <v>0.625</v>
      </c>
      <c r="Q2" s="12">
        <v>0.75</v>
      </c>
    </row>
    <row r="3" spans="1:17" x14ac:dyDescent="0.3">
      <c r="A3" s="1" t="s">
        <v>70</v>
      </c>
      <c r="B3" s="1" t="s">
        <v>71</v>
      </c>
      <c r="C3" s="1" t="s">
        <v>72</v>
      </c>
      <c r="D3" s="13">
        <v>0.40208333333333335</v>
      </c>
      <c r="E3" s="13">
        <v>0.56041666666666856</v>
      </c>
      <c r="F3" s="14"/>
      <c r="G3" s="14">
        <v>13580</v>
      </c>
      <c r="H3" s="14">
        <v>10580</v>
      </c>
      <c r="I3" s="15" t="s">
        <v>73</v>
      </c>
      <c r="J3" s="1"/>
      <c r="L3" s="11" t="s">
        <v>30</v>
      </c>
      <c r="M3" s="12">
        <v>0.3743055555555555</v>
      </c>
      <c r="N3" s="12">
        <v>0.54097222222222219</v>
      </c>
      <c r="O3" s="12">
        <v>0.62430555555555556</v>
      </c>
      <c r="P3" s="12">
        <v>0.74930555555555556</v>
      </c>
      <c r="Q3" s="12">
        <v>0.99930555555555556</v>
      </c>
    </row>
    <row r="4" spans="1:17" x14ac:dyDescent="0.3">
      <c r="A4" s="1" t="s">
        <v>74</v>
      </c>
      <c r="B4" s="1" t="s">
        <v>75</v>
      </c>
      <c r="C4" s="1" t="s">
        <v>76</v>
      </c>
      <c r="D4" s="13">
        <v>0.42708333333333331</v>
      </c>
      <c r="E4" s="13">
        <v>0.53611111111111143</v>
      </c>
      <c r="F4" s="14"/>
      <c r="G4" s="14">
        <v>8295</v>
      </c>
      <c r="H4" s="14">
        <v>6295</v>
      </c>
      <c r="I4" s="15" t="s">
        <v>77</v>
      </c>
      <c r="J4" s="1"/>
      <c r="L4" s="9" t="s">
        <v>74</v>
      </c>
      <c r="M4" s="14">
        <v>3000</v>
      </c>
      <c r="N4" s="14">
        <v>2000</v>
      </c>
      <c r="O4" s="14">
        <v>1000</v>
      </c>
      <c r="P4" s="14">
        <v>1000</v>
      </c>
      <c r="Q4" s="14">
        <v>3000</v>
      </c>
    </row>
    <row r="5" spans="1:17" x14ac:dyDescent="0.3">
      <c r="A5" s="1" t="s">
        <v>70</v>
      </c>
      <c r="B5" s="1" t="s">
        <v>78</v>
      </c>
      <c r="C5" s="1" t="s">
        <v>76</v>
      </c>
      <c r="D5" s="13">
        <v>0.4381944444444445</v>
      </c>
      <c r="E5" s="13">
        <v>0.4993055555555555</v>
      </c>
      <c r="F5" s="14"/>
      <c r="G5" s="14">
        <v>4480</v>
      </c>
      <c r="H5" s="14">
        <v>1480</v>
      </c>
      <c r="I5" s="15" t="s">
        <v>79</v>
      </c>
      <c r="J5" s="1"/>
      <c r="L5" s="9" t="s">
        <v>70</v>
      </c>
      <c r="M5" s="14">
        <v>4000</v>
      </c>
      <c r="N5" s="14">
        <v>3000</v>
      </c>
      <c r="O5" s="14">
        <v>2000</v>
      </c>
      <c r="P5" s="14">
        <v>2000</v>
      </c>
      <c r="Q5" s="14">
        <v>4000</v>
      </c>
    </row>
    <row r="6" spans="1:17" x14ac:dyDescent="0.3">
      <c r="A6" s="1" t="s">
        <v>80</v>
      </c>
      <c r="B6" s="1" t="s">
        <v>81</v>
      </c>
      <c r="C6" s="1" t="s">
        <v>82</v>
      </c>
      <c r="D6" s="13">
        <v>0.52986111111111112</v>
      </c>
      <c r="E6" s="13">
        <v>0.59375</v>
      </c>
      <c r="F6" s="14"/>
      <c r="G6" s="14">
        <v>6020</v>
      </c>
      <c r="H6" s="14">
        <v>2020</v>
      </c>
      <c r="I6" s="15" t="s">
        <v>83</v>
      </c>
      <c r="J6" s="1"/>
      <c r="L6" s="9" t="s">
        <v>80</v>
      </c>
      <c r="M6" s="14">
        <v>5000</v>
      </c>
      <c r="N6" s="14">
        <v>4000</v>
      </c>
      <c r="O6" s="14">
        <v>3000</v>
      </c>
      <c r="P6" s="14">
        <v>3000</v>
      </c>
      <c r="Q6" s="14">
        <v>5000</v>
      </c>
    </row>
    <row r="7" spans="1:17" x14ac:dyDescent="0.3">
      <c r="A7" s="1" t="s">
        <v>74</v>
      </c>
      <c r="B7" s="1" t="s">
        <v>84</v>
      </c>
      <c r="C7" s="1" t="s">
        <v>82</v>
      </c>
      <c r="D7" s="13">
        <v>0.30486111111111108</v>
      </c>
      <c r="E7" s="13">
        <v>0.51388888888888895</v>
      </c>
      <c r="F7" s="14"/>
      <c r="G7" s="14">
        <v>17535</v>
      </c>
      <c r="H7" s="14">
        <v>14535</v>
      </c>
      <c r="I7" s="15" t="s">
        <v>85</v>
      </c>
      <c r="J7" s="1"/>
    </row>
    <row r="8" spans="1:17" x14ac:dyDescent="0.3">
      <c r="A8" s="1" t="s">
        <v>70</v>
      </c>
      <c r="B8" s="1" t="s">
        <v>86</v>
      </c>
      <c r="C8" s="1" t="s">
        <v>76</v>
      </c>
      <c r="D8" s="13">
        <v>0.58124999999999993</v>
      </c>
      <c r="E8" s="13">
        <v>0.60486111111110574</v>
      </c>
      <c r="F8" s="14"/>
      <c r="G8" s="14">
        <v>2590</v>
      </c>
      <c r="H8" s="14">
        <v>590</v>
      </c>
      <c r="I8" s="15" t="s">
        <v>87</v>
      </c>
      <c r="J8" s="1"/>
      <c r="L8" s="8" t="s">
        <v>88</v>
      </c>
    </row>
    <row r="9" spans="1:17" x14ac:dyDescent="0.3">
      <c r="A9" s="1" t="s">
        <v>80</v>
      </c>
      <c r="B9" s="1" t="s">
        <v>89</v>
      </c>
      <c r="C9" s="1" t="s">
        <v>72</v>
      </c>
      <c r="D9" s="13">
        <v>0.54236111111111118</v>
      </c>
      <c r="E9" s="13">
        <v>0.58472222222222225</v>
      </c>
      <c r="F9" s="14"/>
      <c r="G9" s="14">
        <v>3535</v>
      </c>
      <c r="H9" s="14">
        <v>535</v>
      </c>
      <c r="I9" s="15" t="s">
        <v>90</v>
      </c>
      <c r="J9" s="1"/>
      <c r="L9" s="51" t="s">
        <v>91</v>
      </c>
      <c r="M9" s="51"/>
      <c r="N9" s="10" t="s">
        <v>92</v>
      </c>
    </row>
    <row r="10" spans="1:17" x14ac:dyDescent="0.3">
      <c r="A10" s="1" t="s">
        <v>74</v>
      </c>
      <c r="B10" s="1" t="s">
        <v>93</v>
      </c>
      <c r="C10" s="1" t="s">
        <v>82</v>
      </c>
      <c r="D10" s="13">
        <v>0.49027777777777781</v>
      </c>
      <c r="E10" s="13">
        <v>0.51874999999999993</v>
      </c>
      <c r="F10" s="14"/>
      <c r="G10" s="14">
        <v>2835</v>
      </c>
      <c r="H10" s="14">
        <v>835</v>
      </c>
      <c r="I10" s="15" t="s">
        <v>94</v>
      </c>
      <c r="J10" s="1"/>
      <c r="L10" s="16">
        <v>1</v>
      </c>
      <c r="M10" s="17">
        <v>2</v>
      </c>
      <c r="N10" s="15"/>
    </row>
    <row r="11" spans="1:17" x14ac:dyDescent="0.3">
      <c r="A11" s="1" t="s">
        <v>70</v>
      </c>
      <c r="B11" s="1" t="s">
        <v>95</v>
      </c>
      <c r="C11" s="1" t="s">
        <v>76</v>
      </c>
      <c r="D11" s="13">
        <v>0.54027777777777775</v>
      </c>
      <c r="E11" s="13">
        <v>0.7284722222222223</v>
      </c>
      <c r="F11" s="14"/>
      <c r="G11" s="14">
        <v>16485</v>
      </c>
      <c r="H11" s="14">
        <v>13485</v>
      </c>
      <c r="I11" s="15" t="s">
        <v>87</v>
      </c>
      <c r="J11" s="1"/>
      <c r="L11" s="16">
        <v>2</v>
      </c>
      <c r="M11" s="17">
        <v>4</v>
      </c>
      <c r="N11" s="15"/>
    </row>
    <row r="12" spans="1:17" x14ac:dyDescent="0.3">
      <c r="A12" s="1" t="s">
        <v>80</v>
      </c>
      <c r="B12" s="1" t="s">
        <v>96</v>
      </c>
      <c r="C12" s="1" t="s">
        <v>72</v>
      </c>
      <c r="D12" s="13">
        <v>0.64861111111111114</v>
      </c>
      <c r="E12" s="13">
        <v>0.78680555555555554</v>
      </c>
      <c r="F12" s="14"/>
      <c r="G12" s="14">
        <v>11165</v>
      </c>
      <c r="H12" s="14">
        <v>8165</v>
      </c>
      <c r="I12" s="15" t="s">
        <v>97</v>
      </c>
      <c r="J12" s="1"/>
      <c r="L12" s="16">
        <v>4</v>
      </c>
      <c r="M12" s="17">
        <v>6</v>
      </c>
      <c r="N12" s="15"/>
    </row>
    <row r="13" spans="1:17" x14ac:dyDescent="0.3">
      <c r="A13" s="1" t="s">
        <v>74</v>
      </c>
      <c r="B13" s="1" t="s">
        <v>98</v>
      </c>
      <c r="C13" s="1" t="s">
        <v>82</v>
      </c>
      <c r="D13" s="13">
        <v>0.56944444444444442</v>
      </c>
      <c r="E13" s="13">
        <v>0.62986111111111109</v>
      </c>
      <c r="F13" s="14"/>
      <c r="G13" s="14">
        <v>5845</v>
      </c>
      <c r="H13" s="14">
        <v>4845</v>
      </c>
      <c r="I13" s="15" t="s">
        <v>79</v>
      </c>
      <c r="J13" s="1"/>
      <c r="L13" s="16">
        <v>6</v>
      </c>
      <c r="M13" s="17">
        <v>8</v>
      </c>
      <c r="N13" s="15"/>
    </row>
    <row r="14" spans="1:17" x14ac:dyDescent="0.3">
      <c r="A14" s="1" t="s">
        <v>80</v>
      </c>
      <c r="B14" s="1" t="s">
        <v>99</v>
      </c>
      <c r="C14" s="1" t="s">
        <v>82</v>
      </c>
      <c r="D14" s="13">
        <v>0.38819444444444445</v>
      </c>
      <c r="E14" s="13">
        <v>0.44930555555555557</v>
      </c>
      <c r="F14" s="14"/>
      <c r="G14" s="14">
        <v>4480</v>
      </c>
      <c r="H14" s="14">
        <v>480</v>
      </c>
      <c r="I14" s="15" t="s">
        <v>77</v>
      </c>
      <c r="J14" s="1"/>
      <c r="L14" s="16">
        <v>8</v>
      </c>
      <c r="M14" s="17"/>
      <c r="N14" s="15"/>
    </row>
    <row r="15" spans="1:17" x14ac:dyDescent="0.3">
      <c r="A15" s="1" t="s">
        <v>80</v>
      </c>
      <c r="B15" s="1" t="s">
        <v>100</v>
      </c>
      <c r="C15" s="1" t="s">
        <v>72</v>
      </c>
      <c r="D15" s="13">
        <v>0.41736111111111113</v>
      </c>
      <c r="E15" s="13">
        <v>0.57708333333333328</v>
      </c>
      <c r="F15" s="14"/>
      <c r="G15" s="14">
        <v>12250</v>
      </c>
      <c r="H15" s="14">
        <v>8250</v>
      </c>
      <c r="I15" s="15" t="s">
        <v>79</v>
      </c>
      <c r="J15" s="1"/>
    </row>
    <row r="16" spans="1:17" x14ac:dyDescent="0.3">
      <c r="A16" s="1" t="s">
        <v>74</v>
      </c>
      <c r="B16" s="1" t="s">
        <v>101</v>
      </c>
      <c r="C16" s="1" t="s">
        <v>82</v>
      </c>
      <c r="D16" s="13">
        <v>0.46249999999999997</v>
      </c>
      <c r="E16" s="13">
        <v>0.72569444444444453</v>
      </c>
      <c r="F16" s="14"/>
      <c r="G16" s="14">
        <v>21665</v>
      </c>
      <c r="H16" s="14">
        <v>19665</v>
      </c>
      <c r="I16" s="15" t="s">
        <v>77</v>
      </c>
      <c r="J16" s="1"/>
      <c r="L16" s="8" t="s">
        <v>102</v>
      </c>
    </row>
    <row r="17" spans="1:15" x14ac:dyDescent="0.3">
      <c r="A17" s="1" t="s">
        <v>70</v>
      </c>
      <c r="B17" s="1" t="s">
        <v>103</v>
      </c>
      <c r="C17" s="1" t="s">
        <v>76</v>
      </c>
      <c r="D17" s="13">
        <v>0.48958333333333331</v>
      </c>
      <c r="E17" s="13">
        <v>0.84791666666666676</v>
      </c>
      <c r="F17" s="14"/>
      <c r="G17" s="14">
        <v>30660</v>
      </c>
      <c r="H17" s="14">
        <v>27660</v>
      </c>
      <c r="I17" s="15" t="s">
        <v>90</v>
      </c>
      <c r="J17" s="1"/>
      <c r="L17" s="18"/>
      <c r="M17" s="10" t="s">
        <v>90</v>
      </c>
      <c r="N17" s="10" t="s">
        <v>97</v>
      </c>
    </row>
    <row r="18" spans="1:15" x14ac:dyDescent="0.3">
      <c r="A18" s="1" t="s">
        <v>80</v>
      </c>
      <c r="B18" s="1" t="s">
        <v>104</v>
      </c>
      <c r="C18" s="1" t="s">
        <v>76</v>
      </c>
      <c r="D18" s="13">
        <v>0.44097222222222227</v>
      </c>
      <c r="E18" s="13">
        <v>0.54513888888888573</v>
      </c>
      <c r="F18" s="14"/>
      <c r="G18" s="14">
        <v>9450</v>
      </c>
      <c r="H18" s="14">
        <v>5450</v>
      </c>
      <c r="I18" s="15" t="s">
        <v>90</v>
      </c>
      <c r="J18" s="1"/>
      <c r="L18" s="9" t="s">
        <v>105</v>
      </c>
      <c r="M18" s="19"/>
      <c r="N18" s="19"/>
    </row>
    <row r="19" spans="1:15" x14ac:dyDescent="0.3">
      <c r="A19" s="1" t="s">
        <v>74</v>
      </c>
      <c r="B19" s="1" t="s">
        <v>106</v>
      </c>
      <c r="C19" s="1" t="s">
        <v>76</v>
      </c>
      <c r="D19" s="13">
        <v>0.43402777777777773</v>
      </c>
      <c r="E19" s="13">
        <v>0.47916666666666669</v>
      </c>
      <c r="F19" s="14"/>
      <c r="G19" s="14">
        <v>3675</v>
      </c>
      <c r="H19" s="14">
        <v>1675</v>
      </c>
      <c r="I19" s="15" t="s">
        <v>87</v>
      </c>
      <c r="J19" s="1"/>
      <c r="L19" s="9" t="s">
        <v>107</v>
      </c>
      <c r="M19" s="19"/>
      <c r="N19" s="19"/>
    </row>
    <row r="20" spans="1:15" x14ac:dyDescent="0.3">
      <c r="A20" s="1" t="s">
        <v>80</v>
      </c>
      <c r="B20" s="1" t="s">
        <v>108</v>
      </c>
      <c r="C20" s="1" t="s">
        <v>76</v>
      </c>
      <c r="D20" s="13">
        <v>0.69236111111111109</v>
      </c>
      <c r="E20" s="13">
        <v>0.9458333333333333</v>
      </c>
      <c r="F20" s="14"/>
      <c r="G20" s="14">
        <v>21175</v>
      </c>
      <c r="H20" s="14">
        <v>18175</v>
      </c>
      <c r="I20" s="15" t="s">
        <v>109</v>
      </c>
      <c r="J20" s="1"/>
      <c r="L20" s="9" t="s">
        <v>110</v>
      </c>
      <c r="M20" s="19"/>
      <c r="N20" s="19"/>
    </row>
    <row r="21" spans="1:15" x14ac:dyDescent="0.3">
      <c r="A21" s="1" t="s">
        <v>74</v>
      </c>
      <c r="B21" s="1" t="s">
        <v>111</v>
      </c>
      <c r="C21" s="1" t="s">
        <v>82</v>
      </c>
      <c r="D21" s="13">
        <v>0.56180555555555556</v>
      </c>
      <c r="E21" s="13">
        <v>0.89722222222222225</v>
      </c>
      <c r="F21" s="14"/>
      <c r="G21" s="14">
        <v>28105</v>
      </c>
      <c r="H21" s="14">
        <v>27105</v>
      </c>
      <c r="I21" s="15" t="s">
        <v>90</v>
      </c>
      <c r="J21" s="1"/>
    </row>
    <row r="22" spans="1:15" x14ac:dyDescent="0.3">
      <c r="A22" s="1" t="s">
        <v>70</v>
      </c>
      <c r="B22" s="1" t="s">
        <v>112</v>
      </c>
      <c r="C22" s="1" t="s">
        <v>72</v>
      </c>
      <c r="D22" s="13">
        <v>0.54722222222222217</v>
      </c>
      <c r="E22" s="13">
        <v>0.67708333333333337</v>
      </c>
      <c r="F22" s="14"/>
      <c r="G22" s="14">
        <v>10745</v>
      </c>
      <c r="H22" s="14">
        <v>8745</v>
      </c>
      <c r="I22" s="15" t="s">
        <v>79</v>
      </c>
      <c r="J22" s="1"/>
      <c r="L22" s="8" t="s">
        <v>113</v>
      </c>
    </row>
    <row r="23" spans="1:15" x14ac:dyDescent="0.3">
      <c r="A23" s="1" t="s">
        <v>70</v>
      </c>
      <c r="B23" s="1" t="s">
        <v>114</v>
      </c>
      <c r="C23" s="1" t="s">
        <v>76</v>
      </c>
      <c r="D23" s="13">
        <v>0.63124999999999998</v>
      </c>
      <c r="E23" s="13">
        <v>0.72638888888888886</v>
      </c>
      <c r="F23" s="14"/>
      <c r="G23" s="14">
        <v>7595</v>
      </c>
      <c r="H23" s="14">
        <v>5595</v>
      </c>
      <c r="I23" s="15" t="s">
        <v>97</v>
      </c>
      <c r="J23" s="1"/>
      <c r="L23" s="11" t="s">
        <v>115</v>
      </c>
      <c r="M23" s="20">
        <v>10</v>
      </c>
      <c r="N23" s="20">
        <v>15</v>
      </c>
      <c r="O23" s="20">
        <v>20</v>
      </c>
    </row>
    <row r="24" spans="1:15" x14ac:dyDescent="0.3">
      <c r="A24" s="1" t="s">
        <v>70</v>
      </c>
      <c r="B24" s="1" t="s">
        <v>116</v>
      </c>
      <c r="C24" s="1" t="s">
        <v>76</v>
      </c>
      <c r="D24" s="13">
        <v>0.57847222222222217</v>
      </c>
      <c r="E24" s="13">
        <v>0.71736111111111101</v>
      </c>
      <c r="F24" s="14"/>
      <c r="G24" s="14">
        <v>12600</v>
      </c>
      <c r="H24" s="14">
        <v>10600</v>
      </c>
      <c r="I24" s="15" t="s">
        <v>79</v>
      </c>
      <c r="J24" s="1"/>
      <c r="L24" s="11" t="s">
        <v>117</v>
      </c>
      <c r="M24" s="10" t="s">
        <v>72</v>
      </c>
      <c r="N24" s="10" t="s">
        <v>82</v>
      </c>
      <c r="O24" s="10" t="s">
        <v>76</v>
      </c>
    </row>
    <row r="25" spans="1:15" x14ac:dyDescent="0.3">
      <c r="A25" s="1" t="s">
        <v>80</v>
      </c>
      <c r="B25" s="1" t="s">
        <v>118</v>
      </c>
      <c r="C25" s="1" t="s">
        <v>82</v>
      </c>
      <c r="D25" s="13">
        <v>0.55694444444444446</v>
      </c>
      <c r="E25" s="13">
        <v>0.64861111111111114</v>
      </c>
      <c r="F25" s="14"/>
      <c r="G25" s="14">
        <v>7420</v>
      </c>
      <c r="H25" s="14">
        <v>4420</v>
      </c>
      <c r="I25" s="15" t="s">
        <v>79</v>
      </c>
      <c r="J25" s="1"/>
      <c r="L25" s="21">
        <v>0.375</v>
      </c>
      <c r="M25" s="15"/>
      <c r="N25" s="15"/>
      <c r="O25" s="15"/>
    </row>
    <row r="26" spans="1:15" x14ac:dyDescent="0.3">
      <c r="A26" s="1" t="s">
        <v>70</v>
      </c>
      <c r="B26" s="1" t="s">
        <v>119</v>
      </c>
      <c r="C26" s="1" t="s">
        <v>76</v>
      </c>
      <c r="D26" s="13">
        <v>0.59027777777777779</v>
      </c>
      <c r="E26" s="13">
        <v>0.82708333333333339</v>
      </c>
      <c r="F26" s="14"/>
      <c r="G26" s="14">
        <v>18935</v>
      </c>
      <c r="H26" s="14">
        <v>16935</v>
      </c>
      <c r="I26" s="15" t="s">
        <v>109</v>
      </c>
      <c r="J26" s="1"/>
      <c r="L26" s="21">
        <v>0.41666666666666669</v>
      </c>
      <c r="M26" s="15"/>
      <c r="N26" s="15"/>
      <c r="O26" s="15"/>
    </row>
    <row r="27" spans="1:15" x14ac:dyDescent="0.3">
      <c r="A27" s="1" t="s">
        <v>70</v>
      </c>
      <c r="B27" s="1" t="s">
        <v>120</v>
      </c>
      <c r="C27" s="1" t="s">
        <v>72</v>
      </c>
      <c r="D27" s="13">
        <v>0.52152777777777781</v>
      </c>
      <c r="E27" s="13">
        <v>0.91319444444444453</v>
      </c>
      <c r="F27" s="14"/>
      <c r="G27" s="14">
        <v>32340</v>
      </c>
      <c r="H27" s="14">
        <v>29340</v>
      </c>
      <c r="I27" s="15" t="s">
        <v>73</v>
      </c>
      <c r="J27" s="1"/>
      <c r="L27" s="21">
        <v>0.45833333333333331</v>
      </c>
      <c r="M27" s="15"/>
      <c r="N27" s="15"/>
      <c r="O27" s="15"/>
    </row>
    <row r="28" spans="1:15" x14ac:dyDescent="0.3">
      <c r="A28" s="1" t="s">
        <v>80</v>
      </c>
      <c r="B28" s="1" t="s">
        <v>121</v>
      </c>
      <c r="C28" s="1" t="s">
        <v>82</v>
      </c>
      <c r="D28" s="13">
        <v>0.34027777777777773</v>
      </c>
      <c r="E28" s="13">
        <v>0.97777777777777775</v>
      </c>
      <c r="F28" s="14"/>
      <c r="G28" s="14">
        <v>53130</v>
      </c>
      <c r="H28" s="14">
        <v>48130</v>
      </c>
      <c r="I28" s="15" t="s">
        <v>79</v>
      </c>
      <c r="J28" s="1"/>
      <c r="L28" s="21">
        <v>0.5</v>
      </c>
      <c r="M28" s="15"/>
      <c r="N28" s="15"/>
      <c r="O28" s="15"/>
    </row>
    <row r="29" spans="1:15" x14ac:dyDescent="0.3">
      <c r="A29" s="1" t="s">
        <v>80</v>
      </c>
      <c r="B29" s="1" t="s">
        <v>122</v>
      </c>
      <c r="C29" s="1" t="s">
        <v>72</v>
      </c>
      <c r="D29" s="13">
        <v>0.44444444444444442</v>
      </c>
      <c r="E29" s="13">
        <v>0.86805555555555547</v>
      </c>
      <c r="F29" s="14"/>
      <c r="G29" s="14">
        <v>35350</v>
      </c>
      <c r="H29" s="14">
        <v>31350</v>
      </c>
      <c r="I29" s="15" t="s">
        <v>90</v>
      </c>
      <c r="J29" s="1"/>
      <c r="L29" s="21">
        <v>0.54166666666666663</v>
      </c>
      <c r="M29" s="15"/>
      <c r="N29" s="15"/>
      <c r="O29" s="15"/>
    </row>
    <row r="30" spans="1:15" x14ac:dyDescent="0.3">
      <c r="L30" s="21">
        <v>0.625</v>
      </c>
      <c r="M30" s="15"/>
      <c r="N30" s="15"/>
      <c r="O30" s="15"/>
    </row>
  </sheetData>
  <mergeCells count="1">
    <mergeCell ref="L9:M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FCD8-C471-4DF3-A292-3BC59CE62DC7}">
  <sheetPr codeName="Sheet4"/>
  <dimension ref="B2:F20"/>
  <sheetViews>
    <sheetView workbookViewId="0">
      <selection activeCell="G28" sqref="G28"/>
    </sheetView>
  </sheetViews>
  <sheetFormatPr defaultRowHeight="16.5" x14ac:dyDescent="0.3"/>
  <cols>
    <col min="1" max="1" width="3.25" customWidth="1"/>
    <col min="2" max="2" width="17.375" bestFit="1" customWidth="1"/>
    <col min="3" max="4" width="13.25" bestFit="1" customWidth="1"/>
    <col min="5" max="5" width="11.25" bestFit="1" customWidth="1"/>
    <col min="6" max="6" width="13.25" bestFit="1" customWidth="1"/>
    <col min="7" max="7" width="10.75" bestFit="1" customWidth="1"/>
    <col min="8" max="9" width="13.25" bestFit="1" customWidth="1"/>
  </cols>
  <sheetData>
    <row r="2" spans="2:6" x14ac:dyDescent="0.3">
      <c r="B2" s="30" t="s">
        <v>183</v>
      </c>
      <c r="C2" t="s">
        <v>184</v>
      </c>
    </row>
    <row r="4" spans="2:6" x14ac:dyDescent="0.3">
      <c r="B4" s="32" t="s">
        <v>200</v>
      </c>
      <c r="C4" s="33"/>
      <c r="D4" s="32" t="s">
        <v>189</v>
      </c>
      <c r="E4" s="33"/>
      <c r="F4" s="33"/>
    </row>
    <row r="5" spans="2:6" x14ac:dyDescent="0.3">
      <c r="B5" s="32" t="s">
        <v>190</v>
      </c>
      <c r="C5" s="32" t="s">
        <v>191</v>
      </c>
      <c r="D5" s="34" t="s">
        <v>185</v>
      </c>
      <c r="E5" s="34" t="s">
        <v>186</v>
      </c>
      <c r="F5" s="34" t="s">
        <v>187</v>
      </c>
    </row>
    <row r="6" spans="2:6" x14ac:dyDescent="0.3">
      <c r="B6" s="52" t="s">
        <v>192</v>
      </c>
      <c r="C6" s="35">
        <v>45748</v>
      </c>
      <c r="D6" s="31">
        <v>11</v>
      </c>
      <c r="E6" s="31">
        <v>12</v>
      </c>
      <c r="F6" s="31">
        <v>6</v>
      </c>
    </row>
    <row r="7" spans="2:6" x14ac:dyDescent="0.3">
      <c r="B7" s="53"/>
      <c r="C7" s="35">
        <v>45749</v>
      </c>
      <c r="D7" s="31">
        <v>3</v>
      </c>
      <c r="E7" s="31">
        <v>3</v>
      </c>
      <c r="F7" s="31">
        <v>1</v>
      </c>
    </row>
    <row r="8" spans="2:6" x14ac:dyDescent="0.3">
      <c r="B8" s="53"/>
      <c r="C8" s="35">
        <v>45750</v>
      </c>
      <c r="D8" s="31" t="s">
        <v>201</v>
      </c>
      <c r="E8" s="31">
        <v>5</v>
      </c>
      <c r="F8" s="31">
        <v>1</v>
      </c>
    </row>
    <row r="9" spans="2:6" x14ac:dyDescent="0.3">
      <c r="B9" s="53"/>
      <c r="C9" s="35">
        <v>45762</v>
      </c>
      <c r="D9" s="31" t="s">
        <v>201</v>
      </c>
      <c r="E9" s="31">
        <v>2</v>
      </c>
      <c r="F9" s="31" t="s">
        <v>201</v>
      </c>
    </row>
    <row r="10" spans="2:6" x14ac:dyDescent="0.3">
      <c r="B10" s="52" t="s">
        <v>193</v>
      </c>
      <c r="C10" s="53"/>
      <c r="D10" s="31">
        <v>14</v>
      </c>
      <c r="E10" s="31">
        <v>22</v>
      </c>
      <c r="F10" s="31">
        <v>8</v>
      </c>
    </row>
    <row r="11" spans="2:6" x14ac:dyDescent="0.3">
      <c r="B11" s="52" t="s">
        <v>194</v>
      </c>
      <c r="C11" s="35">
        <v>45748</v>
      </c>
      <c r="D11" s="31">
        <v>3</v>
      </c>
      <c r="E11" s="31">
        <v>1</v>
      </c>
      <c r="F11" s="31">
        <v>1</v>
      </c>
    </row>
    <row r="12" spans="2:6" x14ac:dyDescent="0.3">
      <c r="B12" s="53"/>
      <c r="C12" s="35">
        <v>45749</v>
      </c>
      <c r="D12" s="31" t="s">
        <v>201</v>
      </c>
      <c r="E12" s="31">
        <v>1</v>
      </c>
      <c r="F12" s="31">
        <v>1</v>
      </c>
    </row>
    <row r="13" spans="2:6" x14ac:dyDescent="0.3">
      <c r="B13" s="53"/>
      <c r="C13" s="35">
        <v>45750</v>
      </c>
      <c r="D13" s="31" t="s">
        <v>201</v>
      </c>
      <c r="E13" s="31" t="s">
        <v>201</v>
      </c>
      <c r="F13" s="31">
        <v>1</v>
      </c>
    </row>
    <row r="14" spans="2:6" x14ac:dyDescent="0.3">
      <c r="B14" s="52" t="s">
        <v>195</v>
      </c>
      <c r="C14" s="53"/>
      <c r="D14" s="31">
        <v>3</v>
      </c>
      <c r="E14" s="31">
        <v>2</v>
      </c>
      <c r="F14" s="31">
        <v>3</v>
      </c>
    </row>
    <row r="15" spans="2:6" ht="33" x14ac:dyDescent="0.3">
      <c r="B15" s="34" t="s">
        <v>196</v>
      </c>
      <c r="C15" s="35">
        <v>45748</v>
      </c>
      <c r="D15" s="31">
        <v>2</v>
      </c>
      <c r="E15" s="31" t="s">
        <v>201</v>
      </c>
      <c r="F15" s="31">
        <v>1</v>
      </c>
    </row>
    <row r="16" spans="2:6" x14ac:dyDescent="0.3">
      <c r="B16" s="52" t="s">
        <v>197</v>
      </c>
      <c r="C16" s="53"/>
      <c r="D16" s="31">
        <v>2</v>
      </c>
      <c r="E16" s="31" t="s">
        <v>201</v>
      </c>
      <c r="F16" s="31">
        <v>1</v>
      </c>
    </row>
    <row r="17" spans="2:6" x14ac:dyDescent="0.3">
      <c r="B17" s="52" t="s">
        <v>198</v>
      </c>
      <c r="C17" s="35">
        <v>45748</v>
      </c>
      <c r="D17" s="31" t="s">
        <v>201</v>
      </c>
      <c r="E17" s="31">
        <v>1</v>
      </c>
      <c r="F17" s="31" t="s">
        <v>201</v>
      </c>
    </row>
    <row r="18" spans="2:6" x14ac:dyDescent="0.3">
      <c r="B18" s="53"/>
      <c r="C18" s="35">
        <v>45750</v>
      </c>
      <c r="D18" s="31">
        <v>1</v>
      </c>
      <c r="E18" s="31" t="s">
        <v>201</v>
      </c>
      <c r="F18" s="31" t="s">
        <v>201</v>
      </c>
    </row>
    <row r="19" spans="2:6" x14ac:dyDescent="0.3">
      <c r="B19" s="52" t="s">
        <v>199</v>
      </c>
      <c r="C19" s="53"/>
      <c r="D19" s="31">
        <v>1</v>
      </c>
      <c r="E19" s="31">
        <v>1</v>
      </c>
      <c r="F19" s="31" t="s">
        <v>201</v>
      </c>
    </row>
    <row r="20" spans="2:6" x14ac:dyDescent="0.3">
      <c r="B20" s="52" t="s">
        <v>188</v>
      </c>
      <c r="C20" s="53"/>
      <c r="D20" s="31">
        <v>20</v>
      </c>
      <c r="E20" s="31">
        <v>25</v>
      </c>
      <c r="F20" s="31">
        <v>12</v>
      </c>
    </row>
  </sheetData>
  <mergeCells count="8">
    <mergeCell ref="B19:C19"/>
    <mergeCell ref="B20:C20"/>
    <mergeCell ref="B6:B9"/>
    <mergeCell ref="B10:C10"/>
    <mergeCell ref="B11:B13"/>
    <mergeCell ref="B14:C14"/>
    <mergeCell ref="B16:C16"/>
    <mergeCell ref="B17:B18"/>
  </mergeCells>
  <phoneticPr fontId="3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C7BF-046B-4B48-B7CA-907C8461B92D}">
  <sheetPr codeName="Sheet9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9.375" bestFit="1" customWidth="1" outlineLevel="1"/>
  </cols>
  <sheetData>
    <row r="1" spans="2:6" ht="17.25" thickBot="1" x14ac:dyDescent="0.35"/>
    <row r="2" spans="2:6" x14ac:dyDescent="0.3">
      <c r="B2" s="39" t="s">
        <v>207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209</v>
      </c>
      <c r="E3" s="47" t="s">
        <v>204</v>
      </c>
      <c r="F3" s="47" t="s">
        <v>206</v>
      </c>
    </row>
    <row r="4" spans="2:6" ht="40.5" hidden="1" outlineLevel="1" x14ac:dyDescent="0.3">
      <c r="B4" s="42"/>
      <c r="C4" s="42"/>
      <c r="E4" s="49" t="s">
        <v>205</v>
      </c>
      <c r="F4" s="49" t="s">
        <v>205</v>
      </c>
    </row>
    <row r="5" spans="2:6" x14ac:dyDescent="0.3">
      <c r="B5" s="43" t="s">
        <v>208</v>
      </c>
      <c r="C5" s="44"/>
      <c r="D5" s="41"/>
      <c r="E5" s="41"/>
      <c r="F5" s="41"/>
    </row>
    <row r="6" spans="2:6" outlineLevel="1" x14ac:dyDescent="0.3">
      <c r="B6" s="42"/>
      <c r="C6" s="42" t="s">
        <v>202</v>
      </c>
      <c r="D6" s="36">
        <v>5.5E-2</v>
      </c>
      <c r="E6" s="48">
        <v>5.8000000000000003E-2</v>
      </c>
      <c r="F6" s="48">
        <v>5.1999999999999998E-2</v>
      </c>
    </row>
    <row r="7" spans="2:6" x14ac:dyDescent="0.3">
      <c r="B7" s="43" t="s">
        <v>210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203</v>
      </c>
      <c r="D8" s="37">
        <v>764046.48687129002</v>
      </c>
      <c r="E8" s="37">
        <v>769597.62824588502</v>
      </c>
      <c r="F8" s="37">
        <v>758519.981602657</v>
      </c>
    </row>
    <row r="9" spans="2:6" x14ac:dyDescent="0.3">
      <c r="B9" t="s">
        <v>211</v>
      </c>
    </row>
    <row r="10" spans="2:6" x14ac:dyDescent="0.3">
      <c r="B10" t="s">
        <v>212</v>
      </c>
    </row>
    <row r="11" spans="2:6" x14ac:dyDescent="0.3">
      <c r="B11" t="s">
        <v>213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739C-C3A2-42A5-965B-96081F74A48D}">
  <sheetPr codeName="Sheet5"/>
  <dimension ref="B2:G8"/>
  <sheetViews>
    <sheetView workbookViewId="0">
      <selection activeCell="B19" sqref="B19"/>
    </sheetView>
  </sheetViews>
  <sheetFormatPr defaultRowHeight="16.5" x14ac:dyDescent="0.3"/>
  <cols>
    <col min="2" max="2" width="10" customWidth="1"/>
    <col min="3" max="3" width="11.875" bestFit="1" customWidth="1"/>
    <col min="5" max="5" width="6.375" customWidth="1"/>
    <col min="6" max="6" width="4.375" customWidth="1"/>
    <col min="7" max="7" width="11.875" customWidth="1"/>
  </cols>
  <sheetData>
    <row r="2" spans="2:7" x14ac:dyDescent="0.3">
      <c r="B2" s="15" t="s">
        <v>123</v>
      </c>
      <c r="C2" s="22">
        <v>50000000</v>
      </c>
      <c r="G2" s="23" t="s">
        <v>124</v>
      </c>
    </row>
    <row r="3" spans="2:7" ht="16.5" customHeight="1" x14ac:dyDescent="0.3">
      <c r="B3" s="15" t="s">
        <v>125</v>
      </c>
      <c r="C3" s="24">
        <v>5.5E-2</v>
      </c>
      <c r="G3" s="25"/>
    </row>
    <row r="4" spans="2:7" x14ac:dyDescent="0.3">
      <c r="B4" s="15" t="s">
        <v>126</v>
      </c>
      <c r="C4" s="15">
        <v>5</v>
      </c>
      <c r="E4" s="54" t="s">
        <v>127</v>
      </c>
      <c r="F4" s="1">
        <v>2</v>
      </c>
      <c r="G4" s="26"/>
    </row>
    <row r="5" spans="2:7" x14ac:dyDescent="0.3">
      <c r="B5" s="15" t="s">
        <v>128</v>
      </c>
      <c r="C5" s="22">
        <v>10000000</v>
      </c>
      <c r="E5" s="54"/>
      <c r="F5" s="1">
        <v>3</v>
      </c>
      <c r="G5" s="26"/>
    </row>
    <row r="6" spans="2:7" x14ac:dyDescent="0.3">
      <c r="B6" s="15" t="s">
        <v>124</v>
      </c>
      <c r="C6" s="25">
        <f>PMT(C3/12,C4*12,-(C2-C5),,0)</f>
        <v>764046.48687128967</v>
      </c>
      <c r="E6" s="54"/>
      <c r="F6" s="1">
        <v>4</v>
      </c>
      <c r="G6" s="26"/>
    </row>
    <row r="7" spans="2:7" x14ac:dyDescent="0.3">
      <c r="E7" s="54"/>
      <c r="F7" s="1">
        <v>5</v>
      </c>
      <c r="G7" s="26"/>
    </row>
    <row r="8" spans="2:7" x14ac:dyDescent="0.3">
      <c r="E8" s="54"/>
      <c r="F8" s="1">
        <v>6</v>
      </c>
      <c r="G8" s="26"/>
    </row>
  </sheetData>
  <scenarios current="0" sqref="C6">
    <scenario name="이율증가" locked="1" count="1" user="Lee" comment="만든 사람 Lee 날짜 2026-01-21">
      <inputCells r="C3" val="0.058" numFmtId="10"/>
    </scenario>
    <scenario name="이율감소" locked="1" count="1" user="Lee" comment="만든 사람 Lee 날짜 2026-01-21">
      <inputCells r="C3" val="0.052" numFmtId="10"/>
    </scenario>
  </scenarios>
  <mergeCells count="1">
    <mergeCell ref="E4:E8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7DBC-19EF-47EC-A61D-CDD99479E773}">
  <sheetPr codeName="Sheet7"/>
  <dimension ref="A2:G23"/>
  <sheetViews>
    <sheetView workbookViewId="0">
      <selection activeCell="K23" sqref="K23"/>
    </sheetView>
  </sheetViews>
  <sheetFormatPr defaultRowHeight="16.5" x14ac:dyDescent="0.3"/>
  <cols>
    <col min="6" max="6" width="10.875" bestFit="1" customWidth="1"/>
    <col min="8" max="8" width="2" customWidth="1"/>
    <col min="9" max="9" width="12.5" customWidth="1"/>
    <col min="13" max="13" width="9.375" customWidth="1"/>
    <col min="14" max="14" width="10" customWidth="1"/>
    <col min="15" max="15" width="11.125" customWidth="1"/>
    <col min="16" max="16" width="9.125" customWidth="1"/>
    <col min="18" max="18" width="11" customWidth="1"/>
  </cols>
  <sheetData>
    <row r="2" spans="1:7" x14ac:dyDescent="0.3">
      <c r="A2" t="s">
        <v>129</v>
      </c>
    </row>
    <row r="3" spans="1:7" x14ac:dyDescent="0.3">
      <c r="A3" s="1" t="s">
        <v>130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69</v>
      </c>
    </row>
    <row r="4" spans="1:7" x14ac:dyDescent="0.3">
      <c r="A4" s="1" t="s">
        <v>136</v>
      </c>
      <c r="B4" s="1" t="s">
        <v>137</v>
      </c>
      <c r="C4" s="1" t="s">
        <v>138</v>
      </c>
      <c r="D4" s="1">
        <v>1</v>
      </c>
      <c r="E4" s="1">
        <v>5</v>
      </c>
      <c r="F4" s="2">
        <v>1116000</v>
      </c>
      <c r="G4" s="1">
        <v>1</v>
      </c>
    </row>
    <row r="5" spans="1:7" x14ac:dyDescent="0.3">
      <c r="A5" s="1" t="s">
        <v>139</v>
      </c>
      <c r="B5" s="1" t="s">
        <v>140</v>
      </c>
      <c r="C5" s="1" t="s">
        <v>141</v>
      </c>
      <c r="D5" s="1">
        <v>2</v>
      </c>
      <c r="E5" s="1">
        <v>3</v>
      </c>
      <c r="F5" s="2">
        <v>720000</v>
      </c>
      <c r="G5" s="1">
        <v>0</v>
      </c>
    </row>
    <row r="6" spans="1:7" x14ac:dyDescent="0.3">
      <c r="A6" s="1" t="s">
        <v>142</v>
      </c>
      <c r="B6" s="1" t="s">
        <v>143</v>
      </c>
      <c r="C6" s="1" t="s">
        <v>141</v>
      </c>
      <c r="D6" s="1">
        <v>2</v>
      </c>
      <c r="E6" s="1">
        <v>1</v>
      </c>
      <c r="F6" s="2">
        <v>336000</v>
      </c>
      <c r="G6" s="1">
        <v>1</v>
      </c>
    </row>
    <row r="7" spans="1:7" x14ac:dyDescent="0.3">
      <c r="A7" s="1" t="s">
        <v>144</v>
      </c>
      <c r="B7" s="1" t="s">
        <v>145</v>
      </c>
      <c r="C7" s="1" t="s">
        <v>138</v>
      </c>
      <c r="D7" s="1">
        <v>1</v>
      </c>
      <c r="E7" s="1">
        <v>5</v>
      </c>
      <c r="F7" s="2">
        <v>883499.99999999988</v>
      </c>
      <c r="G7" s="1" t="s">
        <v>146</v>
      </c>
    </row>
    <row r="8" spans="1:7" x14ac:dyDescent="0.3">
      <c r="A8" s="1" t="s">
        <v>147</v>
      </c>
      <c r="B8" s="1" t="s">
        <v>140</v>
      </c>
      <c r="C8" s="1" t="s">
        <v>141</v>
      </c>
      <c r="D8" s="1">
        <v>1</v>
      </c>
      <c r="E8" s="1">
        <v>3</v>
      </c>
      <c r="F8" s="2">
        <v>382500</v>
      </c>
      <c r="G8" s="1">
        <v>1</v>
      </c>
    </row>
    <row r="9" spans="1:7" x14ac:dyDescent="0.3">
      <c r="A9" s="1" t="s">
        <v>148</v>
      </c>
      <c r="B9" s="1" t="s">
        <v>143</v>
      </c>
      <c r="C9" s="1" t="s">
        <v>149</v>
      </c>
      <c r="D9" s="1">
        <v>1</v>
      </c>
      <c r="E9" s="1">
        <v>2</v>
      </c>
      <c r="F9" s="2">
        <v>369600</v>
      </c>
      <c r="G9" s="1">
        <v>-1</v>
      </c>
    </row>
    <row r="10" spans="1:7" x14ac:dyDescent="0.3">
      <c r="A10" s="1" t="s">
        <v>150</v>
      </c>
      <c r="B10" s="1" t="s">
        <v>137</v>
      </c>
      <c r="C10" s="1" t="s">
        <v>141</v>
      </c>
      <c r="D10" s="1">
        <v>2</v>
      </c>
      <c r="E10" s="1">
        <v>5</v>
      </c>
      <c r="F10" s="2">
        <v>1920000</v>
      </c>
      <c r="G10" s="1">
        <v>0</v>
      </c>
    </row>
    <row r="11" spans="1:7" x14ac:dyDescent="0.3">
      <c r="A11" s="1" t="s">
        <v>151</v>
      </c>
      <c r="B11" s="1" t="s">
        <v>143</v>
      </c>
      <c r="C11" s="1" t="s">
        <v>138</v>
      </c>
      <c r="D11" s="1">
        <v>1</v>
      </c>
      <c r="E11" s="1">
        <v>4</v>
      </c>
      <c r="F11" s="2">
        <v>781200</v>
      </c>
      <c r="G11" s="1">
        <v>-1</v>
      </c>
    </row>
    <row r="12" spans="1:7" x14ac:dyDescent="0.3">
      <c r="A12" s="1" t="s">
        <v>152</v>
      </c>
      <c r="B12" s="1" t="s">
        <v>137</v>
      </c>
      <c r="C12" s="1" t="s">
        <v>141</v>
      </c>
      <c r="D12" s="1">
        <v>1</v>
      </c>
      <c r="E12" s="1">
        <v>1</v>
      </c>
      <c r="F12" s="2">
        <v>204000</v>
      </c>
      <c r="G12" s="1">
        <v>0</v>
      </c>
    </row>
    <row r="13" spans="1:7" x14ac:dyDescent="0.3">
      <c r="A13" s="1" t="s">
        <v>153</v>
      </c>
      <c r="B13" s="1" t="s">
        <v>137</v>
      </c>
      <c r="C13" s="1" t="s">
        <v>141</v>
      </c>
      <c r="D13" s="1">
        <v>2</v>
      </c>
      <c r="E13" s="1">
        <v>5</v>
      </c>
      <c r="F13" s="2">
        <v>1920000</v>
      </c>
      <c r="G13" s="1">
        <v>1</v>
      </c>
    </row>
    <row r="14" spans="1:7" x14ac:dyDescent="0.3">
      <c r="A14" s="1" t="s">
        <v>154</v>
      </c>
      <c r="B14" s="1" t="s">
        <v>145</v>
      </c>
      <c r="C14" s="1" t="s">
        <v>149</v>
      </c>
      <c r="D14" s="1">
        <v>1</v>
      </c>
      <c r="E14" s="1">
        <v>4</v>
      </c>
      <c r="F14" s="2">
        <v>668800</v>
      </c>
      <c r="G14" s="1">
        <v>-1</v>
      </c>
    </row>
    <row r="15" spans="1:7" x14ac:dyDescent="0.3">
      <c r="A15" s="1" t="s">
        <v>155</v>
      </c>
      <c r="B15" s="1" t="s">
        <v>143</v>
      </c>
      <c r="C15" s="1" t="s">
        <v>141</v>
      </c>
      <c r="D15" s="1">
        <v>1</v>
      </c>
      <c r="E15" s="1">
        <v>1</v>
      </c>
      <c r="F15" s="2">
        <v>178500</v>
      </c>
      <c r="G15" s="1">
        <v>1</v>
      </c>
    </row>
    <row r="16" spans="1:7" x14ac:dyDescent="0.3">
      <c r="A16" s="1" t="s">
        <v>156</v>
      </c>
      <c r="B16" s="1" t="s">
        <v>140</v>
      </c>
      <c r="C16" s="1" t="s">
        <v>141</v>
      </c>
      <c r="D16" s="1">
        <v>1</v>
      </c>
      <c r="E16" s="1">
        <v>3</v>
      </c>
      <c r="F16" s="2">
        <v>382500</v>
      </c>
      <c r="G16" s="1">
        <v>-1</v>
      </c>
    </row>
    <row r="17" spans="1:7" x14ac:dyDescent="0.3">
      <c r="A17" s="1" t="s">
        <v>157</v>
      </c>
      <c r="B17" s="1" t="s">
        <v>140</v>
      </c>
      <c r="C17" s="1" t="s">
        <v>138</v>
      </c>
      <c r="D17" s="1">
        <v>1</v>
      </c>
      <c r="E17" s="1">
        <v>5</v>
      </c>
      <c r="F17" s="2">
        <v>697500</v>
      </c>
      <c r="G17" s="1">
        <v>1</v>
      </c>
    </row>
    <row r="18" spans="1:7" x14ac:dyDescent="0.3">
      <c r="A18" s="1" t="s">
        <v>158</v>
      </c>
      <c r="B18" s="1" t="s">
        <v>145</v>
      </c>
      <c r="C18" s="1" t="s">
        <v>141</v>
      </c>
      <c r="D18" s="1">
        <v>1</v>
      </c>
      <c r="E18" s="1">
        <v>5</v>
      </c>
      <c r="F18" s="2">
        <v>807500</v>
      </c>
      <c r="G18" s="1">
        <v>1</v>
      </c>
    </row>
    <row r="19" spans="1:7" x14ac:dyDescent="0.3">
      <c r="A19" s="1" t="s">
        <v>159</v>
      </c>
      <c r="B19" s="1" t="s">
        <v>140</v>
      </c>
      <c r="C19" s="1" t="s">
        <v>141</v>
      </c>
      <c r="D19" s="1">
        <v>2</v>
      </c>
      <c r="E19" s="1">
        <v>4</v>
      </c>
      <c r="F19" s="2">
        <v>960000</v>
      </c>
      <c r="G19" s="1" t="s">
        <v>146</v>
      </c>
    </row>
    <row r="20" spans="1:7" x14ac:dyDescent="0.3">
      <c r="A20" s="1" t="s">
        <v>160</v>
      </c>
      <c r="B20" s="1" t="s">
        <v>143</v>
      </c>
      <c r="C20" s="1" t="s">
        <v>141</v>
      </c>
      <c r="D20" s="1">
        <v>1</v>
      </c>
      <c r="E20" s="1">
        <v>5</v>
      </c>
      <c r="F20" s="2">
        <v>892500</v>
      </c>
      <c r="G20" s="1">
        <v>0</v>
      </c>
    </row>
    <row r="21" spans="1:7" x14ac:dyDescent="0.3">
      <c r="A21" s="1" t="s">
        <v>161</v>
      </c>
      <c r="B21" s="1" t="s">
        <v>140</v>
      </c>
      <c r="C21" s="1" t="s">
        <v>138</v>
      </c>
      <c r="D21" s="1">
        <v>1</v>
      </c>
      <c r="E21" s="1">
        <v>1</v>
      </c>
      <c r="F21" s="2">
        <v>139500</v>
      </c>
      <c r="G21" s="1">
        <v>1</v>
      </c>
    </row>
    <row r="22" spans="1:7" x14ac:dyDescent="0.3">
      <c r="A22" s="1" t="s">
        <v>162</v>
      </c>
      <c r="B22" s="1" t="s">
        <v>145</v>
      </c>
      <c r="C22" s="1" t="s">
        <v>138</v>
      </c>
      <c r="D22" s="1">
        <v>1</v>
      </c>
      <c r="E22" s="1">
        <v>2</v>
      </c>
      <c r="F22" s="2">
        <v>353400</v>
      </c>
      <c r="G22" s="1">
        <v>0</v>
      </c>
    </row>
    <row r="23" spans="1:7" x14ac:dyDescent="0.3">
      <c r="A23" s="1" t="s">
        <v>163</v>
      </c>
      <c r="B23" s="1" t="s">
        <v>145</v>
      </c>
      <c r="C23" s="1" t="s">
        <v>149</v>
      </c>
      <c r="D23" s="1">
        <v>2</v>
      </c>
      <c r="E23" s="1">
        <v>4</v>
      </c>
      <c r="F23" s="2">
        <v>1292000</v>
      </c>
      <c r="G23" s="1">
        <v>1</v>
      </c>
    </row>
  </sheetData>
  <phoneticPr fontId="3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서식적용">
                <anchor moveWithCells="1" sizeWithCells="1">
                  <from>
                    <xdr:col>7</xdr:col>
                    <xdr:colOff>133350</xdr:colOff>
                    <xdr:row>2</xdr:row>
                    <xdr:rowOff>47625</xdr:rowOff>
                  </from>
                  <to>
                    <xdr:col>8</xdr:col>
                    <xdr:colOff>876300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print="0" autoFill="0" autoPict="0" macro="[0]!서식해제">
                <anchor moveWithCells="1" sizeWithCells="1">
                  <from>
                    <xdr:col>8</xdr:col>
                    <xdr:colOff>47625</xdr:colOff>
                    <xdr:row>4</xdr:row>
                    <xdr:rowOff>76200</xdr:rowOff>
                  </from>
                  <to>
                    <xdr:col>8</xdr:col>
                    <xdr:colOff>914400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B032-452F-4A13-8868-264D6C5B887C}">
  <sheetPr codeName="Sheet6"/>
  <dimension ref="A2:E7"/>
  <sheetViews>
    <sheetView workbookViewId="0">
      <selection activeCell="N45" sqref="N45"/>
    </sheetView>
  </sheetViews>
  <sheetFormatPr defaultRowHeight="16.5" x14ac:dyDescent="0.3"/>
  <cols>
    <col min="1" max="1" width="11.125" customWidth="1"/>
  </cols>
  <sheetData>
    <row r="2" spans="1:5" x14ac:dyDescent="0.3">
      <c r="A2" t="s">
        <v>164</v>
      </c>
    </row>
    <row r="3" spans="1:5" x14ac:dyDescent="0.3">
      <c r="E3" t="s">
        <v>165</v>
      </c>
    </row>
    <row r="4" spans="1:5" x14ac:dyDescent="0.3">
      <c r="A4" s="1" t="s">
        <v>166</v>
      </c>
      <c r="B4" s="1" t="s">
        <v>167</v>
      </c>
      <c r="C4" s="1" t="s">
        <v>168</v>
      </c>
      <c r="D4" s="1" t="s">
        <v>169</v>
      </c>
      <c r="E4" s="1" t="s">
        <v>170</v>
      </c>
    </row>
    <row r="5" spans="1:5" x14ac:dyDescent="0.3">
      <c r="A5" s="1" t="s">
        <v>171</v>
      </c>
      <c r="B5" s="14">
        <v>2429</v>
      </c>
      <c r="C5" s="14">
        <v>1695</v>
      </c>
      <c r="D5" s="14">
        <v>1773</v>
      </c>
      <c r="E5" s="14">
        <v>2705</v>
      </c>
    </row>
    <row r="6" spans="1:5" x14ac:dyDescent="0.3">
      <c r="A6" s="1" t="s">
        <v>172</v>
      </c>
      <c r="B6" s="14">
        <v>4940</v>
      </c>
      <c r="C6" s="14">
        <v>4391</v>
      </c>
      <c r="D6" s="14">
        <v>1176</v>
      </c>
      <c r="E6" s="14">
        <v>1660</v>
      </c>
    </row>
    <row r="7" spans="1:5" x14ac:dyDescent="0.3">
      <c r="A7" s="1" t="s">
        <v>173</v>
      </c>
      <c r="B7" s="14">
        <v>2747</v>
      </c>
      <c r="C7" s="14">
        <v>4208</v>
      </c>
      <c r="D7" s="14">
        <v>4716</v>
      </c>
      <c r="E7" s="14">
        <v>2667</v>
      </c>
    </row>
  </sheetData>
  <phoneticPr fontId="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6613-A622-425F-9B74-B7B5DB9522A8}">
  <sheetPr codeName="Sheet8"/>
  <dimension ref="A2:I40"/>
  <sheetViews>
    <sheetView tabSelected="1" workbookViewId="0">
      <selection activeCell="L8" sqref="L8"/>
    </sheetView>
  </sheetViews>
  <sheetFormatPr defaultRowHeight="16.5" x14ac:dyDescent="0.3"/>
  <cols>
    <col min="1" max="1" width="11" bestFit="1" customWidth="1"/>
    <col min="2" max="2" width="12.5" customWidth="1"/>
    <col min="3" max="3" width="10" customWidth="1"/>
    <col min="4" max="4" width="11.125" customWidth="1"/>
    <col min="6" max="6" width="11" customWidth="1"/>
    <col min="7" max="7" width="2.625" customWidth="1"/>
  </cols>
  <sheetData>
    <row r="2" spans="1:9" x14ac:dyDescent="0.3">
      <c r="A2" t="s">
        <v>129</v>
      </c>
      <c r="H2" t="s">
        <v>60</v>
      </c>
    </row>
    <row r="3" spans="1:9" x14ac:dyDescent="0.3">
      <c r="A3" s="1" t="s">
        <v>174</v>
      </c>
      <c r="B3" s="1" t="s">
        <v>175</v>
      </c>
      <c r="C3" s="1" t="s">
        <v>131</v>
      </c>
      <c r="D3" s="1" t="s">
        <v>134</v>
      </c>
      <c r="E3" s="1" t="s">
        <v>132</v>
      </c>
      <c r="F3" s="1" t="s">
        <v>176</v>
      </c>
      <c r="H3" s="1" t="s">
        <v>131</v>
      </c>
      <c r="I3" s="1" t="s">
        <v>177</v>
      </c>
    </row>
    <row r="4" spans="1:9" x14ac:dyDescent="0.3">
      <c r="A4" s="15" t="s">
        <v>178</v>
      </c>
      <c r="B4" s="27">
        <v>46034</v>
      </c>
      <c r="C4" s="15" t="s">
        <v>140</v>
      </c>
      <c r="D4" s="15">
        <v>1</v>
      </c>
      <c r="E4" s="15" t="s">
        <v>138</v>
      </c>
      <c r="F4" s="28">
        <v>9900</v>
      </c>
      <c r="H4" s="1" t="s">
        <v>137</v>
      </c>
      <c r="I4" s="14">
        <v>9000</v>
      </c>
    </row>
    <row r="5" spans="1:9" x14ac:dyDescent="0.3">
      <c r="A5" s="15" t="s">
        <v>179</v>
      </c>
      <c r="B5" s="27">
        <v>46035</v>
      </c>
      <c r="C5" s="15" t="s">
        <v>180</v>
      </c>
      <c r="D5" s="15">
        <v>2</v>
      </c>
      <c r="E5" s="15" t="s">
        <v>141</v>
      </c>
      <c r="F5" s="28">
        <v>27000</v>
      </c>
      <c r="H5" s="1" t="s">
        <v>140</v>
      </c>
      <c r="I5" s="14">
        <v>11000</v>
      </c>
    </row>
    <row r="6" spans="1:9" x14ac:dyDescent="0.3">
      <c r="A6" s="15"/>
      <c r="B6" s="15"/>
      <c r="C6" s="15"/>
      <c r="D6" s="15"/>
      <c r="E6" s="15"/>
      <c r="F6" s="28"/>
      <c r="H6" s="1" t="s">
        <v>181</v>
      </c>
      <c r="I6" s="14">
        <v>15000</v>
      </c>
    </row>
    <row r="7" spans="1:9" x14ac:dyDescent="0.3">
      <c r="A7" s="15"/>
      <c r="B7" s="15"/>
      <c r="C7" s="15"/>
      <c r="D7" s="15"/>
      <c r="E7" s="15"/>
      <c r="F7" s="28"/>
      <c r="H7" s="1" t="s">
        <v>145</v>
      </c>
      <c r="I7" s="14">
        <v>12000</v>
      </c>
    </row>
    <row r="8" spans="1:9" x14ac:dyDescent="0.3">
      <c r="A8" s="15"/>
      <c r="B8" s="15"/>
      <c r="C8" s="15"/>
      <c r="D8" s="15"/>
      <c r="E8" s="15"/>
      <c r="F8" s="28"/>
    </row>
    <row r="9" spans="1:9" x14ac:dyDescent="0.3">
      <c r="A9" s="15"/>
      <c r="B9" s="15"/>
      <c r="C9" s="15"/>
      <c r="D9" s="15"/>
      <c r="E9" s="15"/>
      <c r="F9" s="28"/>
    </row>
    <row r="10" spans="1:9" x14ac:dyDescent="0.3">
      <c r="A10" s="15"/>
      <c r="B10" s="15"/>
      <c r="C10" s="15"/>
      <c r="D10" s="15"/>
      <c r="E10" s="15"/>
      <c r="F10" s="28"/>
    </row>
    <row r="11" spans="1:9" x14ac:dyDescent="0.3">
      <c r="A11" s="15"/>
      <c r="B11" s="15"/>
      <c r="C11" s="15"/>
      <c r="D11" s="15"/>
      <c r="E11" s="15"/>
      <c r="F11" s="28"/>
    </row>
    <row r="12" spans="1:9" x14ac:dyDescent="0.3">
      <c r="A12" s="15"/>
      <c r="B12" s="15"/>
      <c r="C12" s="15"/>
      <c r="D12" s="15"/>
      <c r="E12" s="15"/>
      <c r="F12" s="28"/>
    </row>
    <row r="13" spans="1:9" x14ac:dyDescent="0.3">
      <c r="A13" s="15"/>
      <c r="B13" s="15"/>
      <c r="C13" s="15"/>
      <c r="D13" s="15"/>
      <c r="E13" s="15"/>
      <c r="F13" s="28"/>
    </row>
    <row r="14" spans="1:9" x14ac:dyDescent="0.3">
      <c r="A14" s="15"/>
      <c r="B14" s="15"/>
      <c r="C14" s="15"/>
      <c r="D14" s="15"/>
      <c r="E14" s="15"/>
      <c r="F14" s="28"/>
    </row>
    <row r="15" spans="1:9" x14ac:dyDescent="0.3">
      <c r="A15" s="15"/>
      <c r="B15" s="15"/>
      <c r="C15" s="15"/>
      <c r="D15" s="15"/>
      <c r="E15" s="15"/>
      <c r="F15" s="28"/>
    </row>
    <row r="16" spans="1:9" x14ac:dyDescent="0.3">
      <c r="A16" s="15"/>
      <c r="B16" s="15"/>
      <c r="C16" s="15"/>
      <c r="D16" s="15"/>
      <c r="E16" s="15"/>
      <c r="F16" s="28"/>
    </row>
    <row r="17" spans="1:6" x14ac:dyDescent="0.3">
      <c r="A17" s="15"/>
      <c r="B17" s="15"/>
      <c r="C17" s="15"/>
      <c r="D17" s="15"/>
      <c r="E17" s="15"/>
      <c r="F17" s="28"/>
    </row>
    <row r="18" spans="1:6" x14ac:dyDescent="0.3">
      <c r="A18" s="15"/>
      <c r="B18" s="15"/>
      <c r="C18" s="15"/>
      <c r="D18" s="15"/>
      <c r="E18" s="15"/>
      <c r="F18" s="28"/>
    </row>
    <row r="19" spans="1:6" x14ac:dyDescent="0.3">
      <c r="A19" s="15"/>
      <c r="B19" s="15"/>
      <c r="C19" s="15"/>
      <c r="D19" s="15"/>
      <c r="E19" s="15"/>
      <c r="F19" s="28"/>
    </row>
    <row r="20" spans="1:6" x14ac:dyDescent="0.3">
      <c r="A20" s="15"/>
      <c r="B20" s="15"/>
      <c r="C20" s="15"/>
      <c r="D20" s="15"/>
      <c r="E20" s="15"/>
      <c r="F20" s="28"/>
    </row>
    <row r="21" spans="1:6" x14ac:dyDescent="0.3">
      <c r="A21" s="15"/>
      <c r="B21" s="15"/>
      <c r="C21" s="15"/>
      <c r="D21" s="15"/>
      <c r="E21" s="15"/>
      <c r="F21" s="28"/>
    </row>
    <row r="22" spans="1:6" x14ac:dyDescent="0.3">
      <c r="A22" s="15"/>
      <c r="B22" s="15"/>
      <c r="C22" s="15"/>
      <c r="D22" s="15"/>
      <c r="E22" s="15"/>
      <c r="F22" s="28"/>
    </row>
    <row r="23" spans="1:6" x14ac:dyDescent="0.3">
      <c r="A23" s="15"/>
      <c r="B23" s="15"/>
      <c r="C23" s="15"/>
      <c r="D23" s="15"/>
      <c r="E23" s="15"/>
      <c r="F23" s="28"/>
    </row>
    <row r="24" spans="1:6" x14ac:dyDescent="0.3">
      <c r="A24" s="15"/>
      <c r="B24" s="15"/>
      <c r="C24" s="15"/>
      <c r="D24" s="15"/>
      <c r="E24" s="15"/>
      <c r="F24" s="28"/>
    </row>
    <row r="25" spans="1:6" x14ac:dyDescent="0.3">
      <c r="A25" s="15"/>
      <c r="B25" s="15"/>
      <c r="C25" s="15"/>
      <c r="D25" s="15"/>
      <c r="E25" s="15"/>
      <c r="F25" s="28"/>
    </row>
    <row r="26" spans="1:6" x14ac:dyDescent="0.3">
      <c r="A26" s="15"/>
      <c r="B26" s="15"/>
      <c r="C26" s="15"/>
      <c r="D26" s="15"/>
      <c r="E26" s="15"/>
      <c r="F26" s="28"/>
    </row>
    <row r="27" spans="1:6" x14ac:dyDescent="0.3">
      <c r="A27" s="15"/>
      <c r="B27" s="15"/>
      <c r="C27" s="15"/>
      <c r="D27" s="15"/>
      <c r="E27" s="15"/>
      <c r="F27" s="28"/>
    </row>
    <row r="28" spans="1:6" x14ac:dyDescent="0.3">
      <c r="A28" s="15"/>
      <c r="B28" s="15"/>
      <c r="C28" s="15"/>
      <c r="D28" s="15"/>
      <c r="E28" s="15"/>
      <c r="F28" s="28"/>
    </row>
    <row r="29" spans="1:6" x14ac:dyDescent="0.3">
      <c r="A29" s="15"/>
      <c r="B29" s="15"/>
      <c r="C29" s="15"/>
      <c r="D29" s="15"/>
      <c r="E29" s="15"/>
      <c r="F29" s="28"/>
    </row>
    <row r="30" spans="1:6" x14ac:dyDescent="0.3">
      <c r="A30" s="15"/>
      <c r="B30" s="15"/>
      <c r="C30" s="15"/>
      <c r="D30" s="15"/>
      <c r="E30" s="15"/>
      <c r="F30" s="28"/>
    </row>
    <row r="31" spans="1:6" x14ac:dyDescent="0.3">
      <c r="A31" s="15"/>
      <c r="B31" s="15"/>
      <c r="C31" s="15"/>
      <c r="D31" s="15"/>
      <c r="E31" s="15"/>
      <c r="F31" s="28"/>
    </row>
    <row r="32" spans="1:6" x14ac:dyDescent="0.3">
      <c r="A32" s="15"/>
      <c r="B32" s="15"/>
      <c r="C32" s="15"/>
      <c r="D32" s="15"/>
      <c r="E32" s="15"/>
      <c r="F32" s="28"/>
    </row>
    <row r="33" spans="1:6" x14ac:dyDescent="0.3">
      <c r="A33" s="15"/>
      <c r="B33" s="15"/>
      <c r="C33" s="15"/>
      <c r="D33" s="15"/>
      <c r="E33" s="15"/>
      <c r="F33" s="28"/>
    </row>
    <row r="34" spans="1:6" x14ac:dyDescent="0.3">
      <c r="A34" s="15"/>
      <c r="B34" s="15"/>
      <c r="C34" s="15"/>
      <c r="D34" s="15"/>
      <c r="E34" s="15"/>
      <c r="F34" s="28"/>
    </row>
    <row r="35" spans="1:6" x14ac:dyDescent="0.3">
      <c r="A35" s="15"/>
      <c r="B35" s="15"/>
      <c r="C35" s="15"/>
      <c r="D35" s="15"/>
      <c r="E35" s="15"/>
      <c r="F35" s="28"/>
    </row>
    <row r="36" spans="1:6" x14ac:dyDescent="0.3">
      <c r="A36" s="15"/>
      <c r="B36" s="15"/>
      <c r="C36" s="15"/>
      <c r="D36" s="15"/>
      <c r="E36" s="15"/>
      <c r="F36" s="28"/>
    </row>
    <row r="37" spans="1:6" x14ac:dyDescent="0.3">
      <c r="A37" s="15"/>
      <c r="B37" s="15"/>
      <c r="C37" s="15"/>
      <c r="D37" s="15"/>
      <c r="E37" s="15"/>
      <c r="F37" s="28"/>
    </row>
    <row r="38" spans="1:6" x14ac:dyDescent="0.3">
      <c r="A38" s="15"/>
      <c r="B38" s="15"/>
      <c r="C38" s="15"/>
      <c r="D38" s="15"/>
      <c r="E38" s="15"/>
      <c r="F38" s="28"/>
    </row>
    <row r="39" spans="1:6" x14ac:dyDescent="0.3">
      <c r="A39" s="15"/>
      <c r="B39" s="15"/>
      <c r="C39" s="15"/>
      <c r="D39" s="15"/>
      <c r="E39" s="15"/>
      <c r="F39" s="28"/>
    </row>
    <row r="40" spans="1:6" x14ac:dyDescent="0.3">
      <c r="A40" s="15"/>
      <c r="B40" s="15"/>
      <c r="C40" s="15"/>
      <c r="D40" s="15"/>
      <c r="E40" s="15"/>
      <c r="F40" s="28"/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autoPict="0" r:id="rId4">
            <anchor mov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561975</xdr:colOff>
                <xdr:row>1</xdr:row>
                <xdr:rowOff>161925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c E A A B Q S w M E F A A C A A g A f W M 1 X H T d k j K l A A A A 9 g A A A B I A H A B D b 2 5 m a W c v U G F j a 2 F n Z S 5 4 b W w g o h g A K K A U A A A A A A A A A A A A A A A A A A A A A A A A A A A A h Y 8 9 D o I w A I W v Q r r T H z Q R S S m D o 5 I Y T Y x r U y o 0 Q G t o s d z N w S N 5 B T G K u j m + 7 3 3 D e / f r j W Z D 2 w Q X 2 V l l d A o I x C C Q W p h C 6 T I F v T u F M c g Y 3 X J R 8 1 I G o 6 x t M t g i B Z V z 5 w Q h 7 z 3 0 M 2 i 6 E k U Y E 3 T M N 3 t R y Z a D j 6 z + y 6 H S 1 n E t J G D 0 8 B r D I k j m S 0 g W M c Q U T Z D m S n + F a N z 7 b H 8 g X f W N 6 z v J a h O u d x R N k a L 3 B / Y A U E s D B B Q A A g A I A H 1 j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Y z V c r V E 4 N 5 A B A A A v A g A A E w A c A E Z v c m 1 1 b G F z L 1 N l Y 3 R p b 2 4 x L m 0 g o h g A K K A U A A A A A A A A A A A A A A A A A A A A A A A A A A A A d Z D N S i N B F I X 3 g b x D U W 4 S a E I 6 Q h Z K F h I R B B H R c Z U O o d K 5 j A 1 J t 3 S V u h B B J w l E 4 i L + R 2 y c G Y l o X L U a M C C + U N f t d 7 C S V t A Z r E 1 x D o d z 7 3 c 5 m M J y b L I S / f p 0 P B a P 8 T X m Q o W g 1 w j r e + F B R 9 7 2 S I 5 U Q c R j R D 2 8 7 M i n o X J m T B M 4 T 8 0 y w c q M Q 2 L O q k I q 7 9 g C b M E T N D 9 l r H J w u b E A Y M w 6 W 3 b V Y R V u 6 O j f l T L p T F Y 2 G w R f B u G F p w f D f Y L t X j D 0 S 5 l s W t e z x m S K / J 8 p Y X 0 P 2 1 5 a N 0 a 7 H X T w 6 k Y + N a I N w 2 4 j v O i n m G l W y j S p k U L e B S Z g k W 1 a P 9 m I b c l 1 1 s E V F v C c c D e g m N Q i n N I / n B H e d m H F X I M a y 1 G q z Q u o 5 e j n G C 3 u F E b Y x f e O C Y p / v O D B l x 2 P 4 P m A Y K t L V d U P V l Y X W Y a a s w l 5 p 7 p R s 3 n i y z h t m + L Z A K + b C i y s e / h 6 I o 8 9 q h G K 5 0 3 l y v v m W E S w r a 7 8 v f 9 J 9 w 6 / a N m + C / z d s V Z l R 6 3 g 2 Q s e + x 8 V Y 0 t F V P b D + u X j 7 S 7 + 9 c P T / v v g n W Q 8 Z t n f I 0 2 / A V B L A Q I t A B Q A A g A I A H 1 j N V x 0 3 Z I y p Q A A A P Y A A A A S A A A A A A A A A A A A A A A A A A A A A A B D b 2 5 m a W c v U G F j a 2 F n Z S 5 4 b W x Q S w E C L Q A U A A I A C A B 9 Y z V c D 8 r p q 6 Q A A A D p A A A A E w A A A A A A A A A A A A A A A A D x A A A A W 0 N v b n R l b n R f V H l w Z X N d L n h t b F B L A Q I t A B Q A A g A I A H 1 j N V y t U T g 3 k A E A A C 8 C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A S A A A A A A A A f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y U 5 Q y U 4 N C V F R C U 4 M y U 4 M S V F R C U 4 Q y U 5 M C V F Q i V B N y V B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Y j Q x Y W E 1 L T E 5 Y z Q t N D B i Z C 0 5 M 2 Y 2 L T l l Y z Z h O D Y w N W U 3 N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J v d y I g V m F s d W U 9 I m w 0 I i A v P j x F b n R y e S B U e X B l P S J S Z W N v d m V y e V R h c m d l d E N v b H V t b i I g V m F s d W U 9 I m w y I i A v P j x F b n R y e S B U e X B l P S J S Z W N v d m V y e V R h c m d l d F N o Z W V 0 I i B W Y W x 1 Z T 0 i c + u 2 h O y E n e y e k e y X h S 0 x I i A v P j x F b n R y e S B U e X B l P S J Q a X Z v d E 9 i a m V j d E 5 h b W U i I F Z h b H V l P S J z 6 7 a E 7 I S d 7 J 6 R 7 J e F L T E h 7 Z S 8 6 7 K X I O 2 F j O y d t O u 4 l D M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F U M D M 6 M j c 6 N T g u O T c z O D I 1 M V o i I C 8 + P E V u d H J 5 I F R 5 c G U 9 I k Z p b G x D b 2 x 1 b W 5 U e X B l c y I g V m F s d W U 9 I n N B Z 1 l H Q n d V P S I g L z 4 8 R W 5 0 c n k g V H l w Z T 0 i R m l s b E N v b H V t b k 5 h b W V z I i B W Y W x 1 Z T 0 i c 1 s m c X V v d D v s n I T t j J D s n q X s v Z T r k 5 w m c X V v d D s s J n F 1 b 3 Q 7 7 J a 0 7 K K F 7 I O B 7 Y O c 6 6 q F J n F 1 b 3 Q 7 L C Z x d W 9 0 O + y c h O 2 M k O y e p e u q h S Z x d W 9 0 O y w m c X V v d D v s n I T t j J D r g q D s p 5 w m c X V v d D s s J n F 1 b 3 Q 7 7 J y E 7 Y y Q 6 r i I 7 J W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G a W x l L 2 M 6 X F x c X H V z Z X J z X F x c X G x l Z V x c X F x k b 3 d u b G 9 h Z H N c X F x c M e y w q F 8 y M D I 2 6 4 W E I O y 7 t O 2 Z n D H q u I k g 7 I u k 6 r i w X z I 2 M D E x N l x c X F w z L i A y M D I 2 6 4 W E I O y 7 t O 2 Z n D H q u I l f 7 I O B 7 I u c M D F c X F x c 7 J y E 7 Y y Q 7 J 6 l 6 7 O E 7 Y y Q 6 6 e k 7 Z i E 7 Z m p L m F j Y 2 R i L y / s n I T t g 4 H t j J D r p 6 Q u e + y c h O 2 M k O y e p e y 9 l O u T n C w w f S Z x d W 9 0 O y w m c X V v d D t T Z X J 2 Z X I u R G F 0 Y W J h c 2 V c X C 8 y L 0 Z p b G U v Y z p c X F x c d X N l c n N c X F x c b G V l X F x c X G R v d 2 5 s b 2 F k c 1 x c X F w x 7 L C o X z I w M j b r h Y Q g 7 L u 0 7 Z m c M e q 4 i S D s i 6 T q u L B f M j Y w M T E 2 X F x c X D M u I D I w M j b r h Y Q g 7 L u 0 7 Z m c M e q 4 i V / s g 4 H s i 5 w w M V x c X F z s n I T t j J D s n q X r s 4 T t j J D r p 6 T t m I T t m a k u Y W N j Z G I v L + y c h O 2 D g e 2 M k O u n p C 5 7 7 J a 0 7 K K F 7 I O B 7 Y O c 6 6 q F L D J 9 J n F 1 b 3 Q 7 L C Z x d W 9 0 O 1 N l c n Z l c i 5 E Y X R h Y m F z Z V x c L z I v R m l s Z S 9 j O l x c X F x 1 c 2 V y c 1 x c X F x s Z W V c X F x c Z G 9 3 b m x v Y W R z X F x c X D H s s K h f M j A y N u u F h C D s u 7 T t m Z w x 6 r i J I O y L p O q 4 s F 8 y N j A x M T Z c X F x c M y 4 g M j A y N u u F h C D s u 7 T t m Z w x 6 r i J X + y D g e y L n D A x X F x c X O y c h O 2 M k O y e p e u z h O 2 M k O u n p O 2 Y h O 2 Z q S 5 h Y 2 N k Y i 8 v 7 J y E 7 Y O B 7 Y y Q 6 6 e k L n v s n I T t j J D s n q X r q o U s N H 0 m c X V v d D s s J n F 1 b 3 Q 7 U 2 V y d m V y L k R h d G F i Y X N l X F w v M i 9 G a W x l L 2 M 6 X F x c X H V z Z X J z X F x c X G x l Z V x c X F x k b 3 d u b G 9 h Z H N c X F x c M e y w q F 8 y M D I 2 6 4 W E I O y 7 t O 2 Z n D H q u I k g 7 I u k 6 r i w X z I 2 M D E x N l x c X F w z L i A y M D I 2 6 4 W E I O y 7 t O 2 Z n D H q u I l f 7 I O B 7 I u c M D F c X F x c 7 J y E 7 Y y Q 7 J 6 l 6 7 O E 7 Y y Q 6 6 e k 7 Z i E 7 Z m p L m F j Y 2 R i L y / s n I T t g 4 H t j J D r p 6 Q u e + y c h O 2 M k O u C o O y n n C w 2 f S Z x d W 9 0 O y w m c X V v d D t T Z X J 2 Z X I u R G F 0 Y W J h c 2 V c X C 8 y L 0 Z p b G U v Y z p c X F x c d X N l c n N c X F x c b G V l X F x c X G R v d 2 5 s b 2 F k c 1 x c X F w x 7 L C o X z I w M j b r h Y Q g 7 L u 0 7 Z m c M e q 4 i S D s i 6 T q u L B f M j Y w M T E 2 X F x c X D M u I D I w M j b r h Y Q g 7 L u 0 7 Z m c M e q 4 i V / s g 4 H s i 5 w w M V x c X F z s n I T t j J D s n q X r s 4 T t j J D r p 6 T t m I T t m a k u Y W N j Z G I v L + y c h O 2 D g e 2 M k O u n p C 5 7 7 J y E 7 Y y Q 6 r i I 7 J W h L D E w f S Z x d W 9 0 O 1 0 s J n F 1 b 3 Q 7 Q 2 9 s d W 1 u Q 2 9 1 b n Q m c X V v d D s 6 N S w m c X V v d D t L Z X l D b 2 x 1 b W 5 O Y W 1 l c y Z x d W 9 0 O z p b X S w m c X V v d D t D b 2 x 1 b W 5 J Z G V u d G l 0 a W V z J n F 1 b 3 Q 7 O l s m c X V v d D t T Z X J 2 Z X I u R G F 0 Y W J h c 2 V c X C 8 y L 0 Z p b G U v Y z p c X F x c d X N l c n N c X F x c b G V l X F x c X G R v d 2 5 s b 2 F k c 1 x c X F w x 7 L C o X z I w M j b r h Y Q g 7 L u 0 7 Z m c M e q 4 i S D s i 6 T q u L B f M j Y w M T E 2 X F x c X D M u I D I w M j b r h Y Q g 7 L u 0 7 Z m c M e q 4 i V / s g 4 H s i 5 w w M V x c X F z s n I T t j J D s n q X r s 4 T t j J D r p 6 T t m I T t m a k u Y W N j Z G I v L + y c h O 2 D g e 2 M k O u n p C 5 7 7 J y E 7 Y y Q 7 J 6 l 7 L 2 U 6 5 O c L D B 9 J n F 1 b 3 Q 7 L C Z x d W 9 0 O 1 N l c n Z l c i 5 E Y X R h Y m F z Z V x c L z I v R m l s Z S 9 j O l x c X F x 1 c 2 V y c 1 x c X F x s Z W V c X F x c Z G 9 3 b m x v Y W R z X F x c X D H s s K h f M j A y N u u F h C D s u 7 T t m Z w x 6 r i J I O y L p O q 4 s F 8 y N j A x M T Z c X F x c M y 4 g M j A y N u u F h C D s u 7 T t m Z w x 6 r i J X + y D g e y L n D A x X F x c X O y c h O 2 M k O y e p e u z h O 2 M k O u n p O 2 Y h O 2 Z q S 5 h Y 2 N k Y i 8 v 7 J y E 7 Y O B 7 Y y Q 6 6 e k L n v s l r T s o o X s g 4 H t g 5 z r q o U s M n 0 m c X V v d D s s J n F 1 b 3 Q 7 U 2 V y d m V y L k R h d G F i Y X N l X F w v M i 9 G a W x l L 2 M 6 X F x c X H V z Z X J z X F x c X G x l Z V x c X F x k b 3 d u b G 9 h Z H N c X F x c M e y w q F 8 y M D I 2 6 4 W E I O y 7 t O 2 Z n D H q u I k g 7 I u k 6 r i w X z I 2 M D E x N l x c X F w z L i A y M D I 2 6 4 W E I O y 7 t O 2 Z n D H q u I l f 7 I O B 7 I u c M D F c X F x c 7 J y E 7 Y y Q 7 J 6 l 6 7 O E 7 Y y Q 6 6 e k 7 Z i E 7 Z m p L m F j Y 2 R i L y / s n I T t g 4 H t j J D r p 6 Q u e + y c h O 2 M k O y e p e u q h S w 0 f S Z x d W 9 0 O y w m c X V v d D t T Z X J 2 Z X I u R G F 0 Y W J h c 2 V c X C 8 y L 0 Z p b G U v Y z p c X F x c d X N l c n N c X F x c b G V l X F x c X G R v d 2 5 s b 2 F k c 1 x c X F w x 7 L C o X z I w M j b r h Y Q g 7 L u 0 7 Z m c M e q 4 i S D s i 6 T q u L B f M j Y w M T E 2 X F x c X D M u I D I w M j b r h Y Q g 7 L u 0 7 Z m c M e q 4 i V / s g 4 H s i 5 w w M V x c X F z s n I T t j J D s n q X r s 4 T t j J D r p 6 T t m I T t m a k u Y W N j Z G I v L + y c h O 2 D g e 2 M k O u n p C 5 7 7 J y E 7 Y y Q 6 4 K g 7 K e c L D Z 9 J n F 1 b 3 Q 7 L C Z x d W 9 0 O 1 N l c n Z l c i 5 E Y X R h Y m F z Z V x c L z I v R m l s Z S 9 j O l x c X F x 1 c 2 V y c 1 x c X F x s Z W V c X F x c Z G 9 3 b m x v Y W R z X F x c X D H s s K h f M j A y N u u F h C D s u 7 T t m Z w x 6 r i J I O y L p O q 4 s F 8 y N j A x M T Z c X F x c M y 4 g M j A y N u u F h C D s u 7 T t m Z w x 6 r i J X + y D g e y L n D A x X F x c X O y c h O 2 M k O y e p e u z h O 2 M k O u n p O 2 Y h O 2 Z q S 5 h Y 2 N k Y i 8 v 7 J y E 7 Y O B 7 Y y Q 6 6 e k L n v s n I T t j J D q u I j s l a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M l O U M l O D Q l R U Q l O D M l O D E l R U Q l O E M l O T A l R U I l Q T c l Q T Q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l D J T g 0 J U V E J T g z J T g x J U V E J T h D J T k w J U V C J U E 3 J U E 0 L 1 8 l R U M l O U M l O D Q l R U Q l O D M l O D E l R U Q l O E M l O T A l R U I l Q T c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U M l O D Q l R U Q l O D M l O D E l R U Q l O E M l O T A l R U I l Q T c l Q T Q v J U V D J U E w J T l D J U V B J U I x J U I w J U V C J T k w J T l D J T I w J U V D J T k 3 J U I 0 J T I w J U V D J T g 4 J T k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w L A k X s u d 9 B q a 1 F u g 3 Z I l U A A A A A A g A A A A A A E G Y A A A A B A A A g A A A A l 8 U / i O 0 J E o T n y K Z e r E u S U w q f l y 5 i N S u T T Z a M Y E C 8 u 8 g A A A A A D o A A A A A C A A A g A A A A K d L G + 3 v / 5 M m + d + 7 a 9 Z D 6 l u y m v e N L s 2 B 0 W g O q 9 A 5 1 7 6 9 Q A A A A g M / Y 1 D Z V y 2 D z B i n v J A d 7 x G e R O y B z w Z r o P C D D u Q + 3 a l V A f s M 1 + H K L B 3 r f g + m z J N S Q z 0 k n 0 A C Z + h M U Q y l e K g K H p N 9 f K B d U C 4 f F m T l 6 F 3 + M b S l A A A A A j K m E 4 w m + P A A o 1 q g 3 + M w A X X O q 5 j i 7 r h L Y m h g K r e 6 b R p K q n 7 O f z m v 1 8 D h 7 N a f / e e S K T N 2 y I T F G d L r r e 4 j p u A e J g A = = < / D a t a M a s h u p > 
</file>

<file path=customXml/itemProps1.xml><?xml version="1.0" encoding="utf-8"?>
<ds:datastoreItem xmlns:ds="http://schemas.openxmlformats.org/officeDocument/2006/customXml" ds:itemID="{B993DCB0-0E43-4E83-9728-292DD5F037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'기본작업-2'!Print_Titles</vt:lpstr>
      <vt:lpstr>연이율</vt:lpstr>
      <vt:lpstr>월납입액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출판사 길벗</dc:creator>
  <cp:lastModifiedBy>가경 이</cp:lastModifiedBy>
  <cp:lastPrinted>2026-01-21T03:23:50Z</cp:lastPrinted>
  <dcterms:created xsi:type="dcterms:W3CDTF">2026-01-13T06:01:08Z</dcterms:created>
  <dcterms:modified xsi:type="dcterms:W3CDTF">2026-01-21T03:58:15Z</dcterms:modified>
</cp:coreProperties>
</file>