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6CD3054E-EE79-4699-93A3-4D1A667D4170}" xr6:coauthVersionLast="47" xr6:coauthVersionMax="47" xr10:uidLastSave="{00000000-0000-0000-0000-000000000000}"/>
  <bookViews>
    <workbookView xWindow="8950" yWindow="6490" windowWidth="17720" windowHeight="11230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definedNames>
    <definedName name="_xlnm._FilterDatabase" localSheetId="0" hidden="1">기본작업!$A$3:$G$31</definedName>
    <definedName name="_xlnm.Criteria" localSheetId="0">기본작업!#REF!</definedName>
    <definedName name="_xlnm.Extract" localSheetId="0">기본작업!#REF!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2" l="1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F21" i="2" a="1"/>
  <c r="F21" i="2" s="1"/>
  <c r="F22" i="2" a="1"/>
  <c r="F22" i="2" s="1"/>
  <c r="F23" i="2" a="1"/>
  <c r="F23" i="2" s="1"/>
  <c r="F24" i="2" a="1"/>
  <c r="F24" i="2" s="1"/>
  <c r="F25" i="2" a="1"/>
  <c r="F25" i="2"/>
  <c r="F26" i="2" a="1"/>
  <c r="F26" i="2" s="1"/>
  <c r="F27" i="2" a="1"/>
  <c r="F27" i="2" s="1"/>
  <c r="F28" i="2" a="1"/>
  <c r="F28" i="2" s="1"/>
  <c r="F29" i="2" a="1"/>
  <c r="F29" i="2" s="1"/>
  <c r="F30" i="2" a="1"/>
  <c r="F30" i="2" s="1"/>
  <c r="F31" i="2" a="1"/>
  <c r="F31" i="2"/>
  <c r="F32" i="2" a="1"/>
  <c r="F32" i="2"/>
  <c r="F33" i="2" a="1"/>
  <c r="F33" i="2" s="1"/>
  <c r="F34" i="2" a="1"/>
  <c r="F34" i="2" s="1"/>
  <c r="F35" i="2" a="1"/>
  <c r="F35" i="2" s="1"/>
  <c r="F36" i="2" a="1"/>
  <c r="F36" i="2" s="1"/>
  <c r="F37" i="2" a="1"/>
  <c r="F37" i="2"/>
  <c r="F38" i="2" a="1"/>
  <c r="F38" i="2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20" i="2"/>
  <c r="F11" i="2" a="1"/>
  <c r="F11" i="2" s="1"/>
  <c r="F12" i="2" a="1"/>
  <c r="F12" i="2" s="1"/>
  <c r="F10" i="2" a="1"/>
  <c r="F10" i="2" s="1"/>
  <c r="E3" i="2"/>
  <c r="H16" i="2"/>
  <c r="C4" i="2"/>
  <c r="C5" i="2"/>
  <c r="C6" i="2"/>
  <c r="C3" i="2"/>
  <c r="D3" i="6"/>
  <c r="D4" i="6"/>
  <c r="D5" i="6"/>
  <c r="D6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<sst xmlns="http://schemas.openxmlformats.org/spreadsheetml/2006/main" count="227" uniqueCount="176">
  <si>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</si>
  <si>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</si>
  <si>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</si>
  <si>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</si>
  <si>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</si>
  <si>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</si>
  <si>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</si>
  <si>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</si>
  <si>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</si>
  <si>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</si>
  <si>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</si>
  <si>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</si>
  <si>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</si>
  <si>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</si>
  <si>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</si>
  <si>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</si>
  <si>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</si>
  <si>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</si>
  <si>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</si>
  <si>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</si>
  <si>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</si>
  <si>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</si>
  <si>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</si>
  <si>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</si>
  <si>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</si>
  <si>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</si>
  <si>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</si>
  <si>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</si>
  <si>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</si>
  <si>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</si>
  <si>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</si>
  <si>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</si>
  <si>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</si>
  <si>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</si>
  <si>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</si>
  <si>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</si>
  <si>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</si>
  <si>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</si>
  <si>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</si>
  <si>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</si>
  <si>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</si>
  <si>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</si>
  <si>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</si>
  <si>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</si>
  <si>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</si>
  <si>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</si>
  <si>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</si>
  <si>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</si>
  <si>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</si>
  <si>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</si>
  <si>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</si>
  <si>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</si>
  <si>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</si>
  <si>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</si>
  <si>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</si>
  <si>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</si>
  <si>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</si>
  <si>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</si>
  <si>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</si>
  <si>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</si>
  <si>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</si>
  <si>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</si>
  <si>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</si>
  <si>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</si>
  <si>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</si>
  <si>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</si>
  <si>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</si>
  <si>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</si>
  <si>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</si>
  <si>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</si>
  <si>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</si>
  <si>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</si>
  <si>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</si>
  <si>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</si>
  <si>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</si>
  <si>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</si>
  <si>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</si>
  <si>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</si>
  <si>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</si>
  <si>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</si>
  <si>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</si>
  <si>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</si>
  <si>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</si>
  <si>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</si>
  <si>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</si>
  <si>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</si>
  <si>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</si>
  <si>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</si>
  <si>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</si>
  <si>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</si>
  <si>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</si>
  <si>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</si>
  <si>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</si>
  <si>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</si>
  <si>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</si>
  <si>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</si>
  <si>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</si>
  <si>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</si>
  <si>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</si>
  <si>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</si>
  <si>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</si>
  <si>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</si>
  <si>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</si>
  <si>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</si>
  <si>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</si>
  <si>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</si>
  <si>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</si>
  <si>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</si>
  <si>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</si>
  <si>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</si>
  <si>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</si>
  <si>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</si>
  <si>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</si>
  <si>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</si>
  <si>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</si>
  <si>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</si>
  <si>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</si>
  <si>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</si>
  <si>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</si>
  <si>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</si>
  <si>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</si>
  <si>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</si>
  <si>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</si>
  <si>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</si>
  <si>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</si>
  <si>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</si>
  <si>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</si>
  <si>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</si>
  <si>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</si>
  <si>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</si>
  <si>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</si>
  <si>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</si>
  <si>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</si>
  <si>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</si>
  <si>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</si>
  <si>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</si>
  <si>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</si>
  <si>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</si>
  <si>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</si>
  <si>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</si>
  <si>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</si>
  <si>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</si>
  <si>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</si>
  <si>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</si>
  <si>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</si>
  <si>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</si>
  <si>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</si>
  <si>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</si>
  <si>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</si>
  <si>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</si>
  <si>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</si>
  <si>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</si>
  <si>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</si>
  <si>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</si>
  <si>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</si>
  <si>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</si>
  <si>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</si>
  <si>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</si>
  <si>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</si>
  <si>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</si>
  <si>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</si>
  <si>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</si>
  <si>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</si>
  <si>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</si>
  <si>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</si>
  <si>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</si>
  <si>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</si>
  <si>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</si>
  <si>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</si>
  <si>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</si>
  <si>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</si>
  <si>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</si>
  <si>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부서</t>
    <phoneticPr fontId="2" type="noConversion"/>
  </si>
  <si>
    <t>입사연도</t>
    <phoneticPr fontId="2" type="noConversion"/>
  </si>
  <si>
    <t>판매1팀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</si>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</sst>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7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1" xfId="0" applyBorder="1">
      <alignment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3" borderId="26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 val="autoZero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450850</xdr:colOff>
          <xdr:row>0</xdr:row>
          <xdr:rowOff>209550</xdr:rowOff>
        </xdr:from>
        <xdr:to>
          <xdr:col>5</xdr:col>
          <xdr:colOff>603250</xdr:colOff>
          <xdr:row>3</xdr:row>
          <xdr:rowOff>146050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31"/>
  <sheetViews>
    <sheetView workbookViewId="0"/>
  </sheetViews>
  <sheetFormatPr defaultRowHeight="17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45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40"/>
  <sheetViews>
    <sheetView tabSelected="1" zoomScaleNormal="100" workbookViewId="0">
      <selection activeCell="B13" sqref="B13"/>
    </sheetView>
  </sheetViews>
  <sheetFormatPr defaultRowHeight="17"/>
  <cols>
    <col min="2" max="2" width="11.58203125" bestFit="1" customWidth="1"/>
    <col min="5" max="5" width="15.5" customWidth="1"/>
    <col min="6" max="6" width="12.83203125" customWidth="1"/>
    <col min="7" max="7" width="14" customWidth="1"/>
    <col min="8" max="8" width="11.58203125" customWidth="1"/>
    <col min="9" max="9" width="11.08203125" bestFit="1" customWidth="1"/>
  </cols>
  <sheetData>
    <row r="1" spans="1:11">
      <c r="A1" t="s">
        <v>21</v>
      </c>
      <c r="E1" t="s">
        <v>14</v>
      </c>
    </row>
    <row r="2" spans="1:11">
      <c r="A2" s="1" t="s">
        <v>22</v>
      </c>
      <c r="B2" s="1" t="s">
        <v>22</v>
      </c>
      <c r="C2" s="2" t="s">
        <v>23</v>
      </c>
      <c r="E2" s="46" t="s">
        <v>171</v>
      </c>
      <c r="F2" s="47"/>
      <c r="G2" s="48"/>
      <c r="H2" s="3"/>
      <c r="I2" s="3"/>
    </row>
    <row r="3" spans="1:11">
      <c r="A3" s="4">
        <v>2006</v>
      </c>
      <c r="B3" s="4">
        <v>2017</v>
      </c>
      <c r="C3" s="1">
        <f>COUNTIFS($D$20:$D$39,"&gt;="&amp;A3,$D$20:$D$39,"&lt;="&amp;B3)</f>
        <v>6</v>
      </c>
      <c r="E3" s="49">
        <f>DSUM($A$19:$I$39,7,J15:K16)</f>
        <v>1200000</v>
      </c>
      <c r="F3" s="50"/>
      <c r="G3" s="51"/>
      <c r="H3" s="3"/>
      <c r="I3" s="3"/>
    </row>
    <row r="4" spans="1:11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11">
      <c r="A5" s="4">
        <v>2020</v>
      </c>
      <c r="B5" s="4">
        <v>2021</v>
      </c>
      <c r="C5" s="1">
        <f t="shared" si="0"/>
        <v>7</v>
      </c>
    </row>
    <row r="6" spans="1:11">
      <c r="A6" s="4">
        <v>2022</v>
      </c>
      <c r="B6" s="4">
        <v>2023</v>
      </c>
      <c r="C6" s="1">
        <f t="shared" si="0"/>
        <v>6</v>
      </c>
    </row>
    <row r="8" spans="1:11">
      <c r="A8" t="s">
        <v>24</v>
      </c>
      <c r="E8" t="s">
        <v>25</v>
      </c>
    </row>
    <row r="9" spans="1:11">
      <c r="A9" s="1" t="s">
        <v>26</v>
      </c>
      <c r="B9" s="2" t="s">
        <v>27</v>
      </c>
      <c r="E9" s="1"/>
      <c r="F9" s="2" t="s">
        <v>28</v>
      </c>
    </row>
    <row r="10" spans="1:11">
      <c r="A10" s="1" t="s">
        <v>29</v>
      </c>
      <c r="B10" s="5">
        <f t="array" ref="B10">TRUNC(AVERAGE(IF(($A$20:$A$39=$A20),$G$20:$G$39)))</f>
        <v>1333333</v>
      </c>
      <c r="E10" s="2" t="s">
        <v>30</v>
      </c>
      <c r="F10" s="6">
        <f t="array" ref="F10">SUM(IF( (RIGHT($A$20:$A$39,2)=$E10)*IFERROR(FIND("판매",$A$20:$A$39)&gt;=1,FALSE),$G$20:$G$39))</f>
        <v>4000000</v>
      </c>
    </row>
    <row r="11" spans="1:11">
      <c r="A11" s="1" t="s">
        <v>31</v>
      </c>
      <c r="B11" s="5">
        <f t="array" ref="B11">TRUNC(AVERAGE(IF(($A$20:$A$39=$A21),$G$20:$G$39)))</f>
        <v>1175000</v>
      </c>
      <c r="E11" s="2" t="s">
        <v>32</v>
      </c>
      <c r="F11" s="6">
        <f t="array" ref="F11">SUM(IF( (RIGHT($A$20:$A$39,2)=$E11)*IFERROR(FIND("판매",$A$20:$A$39)&gt;=1,FALSE),$G$20:$G$39))</f>
        <v>5000000</v>
      </c>
    </row>
    <row r="12" spans="1:11">
      <c r="A12" s="1" t="s">
        <v>33</v>
      </c>
      <c r="B12" s="5">
        <f t="array" ref="B12">TRUNC(AVERAGE(IF(($A$20:$A$39=$A22),$G$20:$G$39)))</f>
        <v>1250000</v>
      </c>
      <c r="E12" s="2" t="s">
        <v>34</v>
      </c>
      <c r="F12" s="6">
        <f t="array" ref="F12">SUM(IF( (RIGHT($A$20:$A$39,2)=$E12)*IFERROR(FIND("판매",$A$20:$A$39)&gt;=1,FALSE),$G$20:$G$39))</f>
        <v>3800000</v>
      </c>
    </row>
    <row r="13" spans="1:11">
      <c r="A13" s="1" t="s">
        <v>35</v>
      </c>
      <c r="B13" s="5">
        <f t="array" ref="B13">TRUNC(AVERAGE(IF(($A$20:$A$39=$A23),$G$20:$G$39)))</f>
        <v>1137500</v>
      </c>
    </row>
    <row r="14" spans="1:11">
      <c r="A14" s="1" t="s">
        <v>36</v>
      </c>
      <c r="B14" s="5">
        <f t="array" ref="B14">TRUNC(AVERAGE(IF(($A$20:$A$39=$A24),$G$20:$G$39)))</f>
        <v>1266666</v>
      </c>
    </row>
    <row r="15" spans="1:11">
      <c r="A15" s="1" t="s">
        <v>37</v>
      </c>
      <c r="B15" s="5">
        <f t="array" ref="B15">TRUNC(AVERAGE(IF(($A$20:$A$39=$A25),$G$20:$G$39)))</f>
        <v>1233333</v>
      </c>
      <c r="J15" t="s">
        <v>172</v>
      </c>
      <c r="K15" t="s">
        <v>173</v>
      </c>
    </row>
    <row r="16" spans="1:11">
      <c r="H16">
        <f>DSUM($A$19:$I$39,7,J15:K16)</f>
        <v>1200000</v>
      </c>
      <c r="J16" t="s">
        <v>174</v>
      </c>
      <c r="K16" t="s">
        <v>175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/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40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/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/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/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/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/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/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/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/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/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/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/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/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/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/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/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/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/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/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/>
    </row>
    <row r="40" spans="1:9">
      <c r="E40" s="1" t="str">
        <f t="shared" si="1"/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"/>
  <sheetViews>
    <sheetView workbookViewId="0"/>
  </sheetViews>
  <sheetFormatPr defaultRowHeight="17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/>
  </sheetViews>
  <sheetFormatPr defaultRowHeight="17"/>
  <cols>
    <col min="4" max="8" width="9.83203125" customWidth="1"/>
  </cols>
  <sheetData>
    <row r="2" spans="1:8">
      <c r="A2" s="52" t="s">
        <v>0</v>
      </c>
      <c r="B2" s="52" t="s">
        <v>88</v>
      </c>
      <c r="C2" s="52" t="s">
        <v>43</v>
      </c>
      <c r="D2" s="52" t="s">
        <v>153</v>
      </c>
      <c r="E2" s="52"/>
      <c r="F2" s="52"/>
      <c r="G2" s="52"/>
      <c r="H2" s="52"/>
    </row>
    <row r="3" spans="1:8">
      <c r="A3" s="52"/>
      <c r="B3" s="52"/>
      <c r="C3" s="52"/>
      <c r="D3" s="44" t="s">
        <v>89</v>
      </c>
      <c r="E3" s="44" t="s">
        <v>90</v>
      </c>
      <c r="F3" s="44" t="s">
        <v>91</v>
      </c>
      <c r="G3" s="44" t="s">
        <v>92</v>
      </c>
      <c r="H3" s="44" t="s">
        <v>93</v>
      </c>
    </row>
    <row r="4" spans="1:8">
      <c r="A4" s="41" t="s">
        <v>94</v>
      </c>
      <c r="B4" s="42" t="s">
        <v>95</v>
      </c>
      <c r="C4" s="42" t="s">
        <v>96</v>
      </c>
      <c r="D4" s="11">
        <v>70</v>
      </c>
      <c r="E4" s="11">
        <v>52</v>
      </c>
      <c r="F4" s="11">
        <v>64</v>
      </c>
      <c r="G4" s="11">
        <v>92</v>
      </c>
      <c r="H4" s="43">
        <v>8</v>
      </c>
    </row>
    <row r="5" spans="1:8">
      <c r="A5" s="32" t="s">
        <v>97</v>
      </c>
      <c r="B5" s="33" t="s">
        <v>98</v>
      </c>
      <c r="C5" s="33" t="s">
        <v>99</v>
      </c>
      <c r="D5" s="35">
        <v>80</v>
      </c>
      <c r="E5" s="35">
        <v>56</v>
      </c>
      <c r="F5" s="35">
        <v>56</v>
      </c>
      <c r="G5" s="35">
        <v>89</v>
      </c>
      <c r="H5" s="36">
        <v>27</v>
      </c>
    </row>
    <row r="6" spans="1:8">
      <c r="A6" s="32" t="s">
        <v>100</v>
      </c>
      <c r="B6" s="33" t="s">
        <v>101</v>
      </c>
      <c r="C6" s="33" t="s">
        <v>99</v>
      </c>
      <c r="D6" s="35">
        <v>70</v>
      </c>
      <c r="E6" s="35">
        <v>48</v>
      </c>
      <c r="F6" s="35">
        <v>64</v>
      </c>
      <c r="G6" s="35">
        <v>54</v>
      </c>
      <c r="H6" s="36">
        <v>75</v>
      </c>
    </row>
    <row r="7" spans="1:8">
      <c r="A7" s="32" t="s">
        <v>102</v>
      </c>
      <c r="B7" s="33" t="s">
        <v>95</v>
      </c>
      <c r="C7" s="33" t="s">
        <v>99</v>
      </c>
      <c r="D7" s="35">
        <v>70</v>
      </c>
      <c r="E7" s="35">
        <v>52</v>
      </c>
      <c r="F7" s="35">
        <v>48</v>
      </c>
      <c r="G7" s="35">
        <v>83</v>
      </c>
      <c r="H7" s="36">
        <v>65</v>
      </c>
    </row>
    <row r="8" spans="1:8">
      <c r="A8" s="32" t="s">
        <v>103</v>
      </c>
      <c r="B8" s="33" t="s">
        <v>95</v>
      </c>
      <c r="C8" s="33" t="s">
        <v>99</v>
      </c>
      <c r="D8" s="35">
        <v>80</v>
      </c>
      <c r="E8" s="35">
        <v>64</v>
      </c>
      <c r="F8" s="35">
        <v>40</v>
      </c>
      <c r="G8" s="35">
        <v>0</v>
      </c>
      <c r="H8" s="36">
        <v>74</v>
      </c>
    </row>
    <row r="9" spans="1:8">
      <c r="A9" s="32" t="s">
        <v>104</v>
      </c>
      <c r="B9" s="33" t="s">
        <v>98</v>
      </c>
      <c r="C9" s="33" t="s">
        <v>99</v>
      </c>
      <c r="D9" s="35">
        <v>50</v>
      </c>
      <c r="E9" s="35">
        <v>0</v>
      </c>
      <c r="F9" s="35">
        <v>0</v>
      </c>
      <c r="G9" s="35">
        <v>93</v>
      </c>
      <c r="H9" s="36">
        <v>58</v>
      </c>
    </row>
    <row r="10" spans="1:8">
      <c r="A10" s="32" t="s">
        <v>105</v>
      </c>
      <c r="B10" s="33" t="s">
        <v>98</v>
      </c>
      <c r="C10" s="33" t="s">
        <v>99</v>
      </c>
      <c r="D10" s="35">
        <v>100</v>
      </c>
      <c r="E10" s="35">
        <v>32</v>
      </c>
      <c r="F10" s="35">
        <v>48</v>
      </c>
      <c r="G10" s="35">
        <v>76</v>
      </c>
      <c r="H10" s="36">
        <v>88</v>
      </c>
    </row>
    <row r="11" spans="1:8">
      <c r="A11" s="32" t="s">
        <v>106</v>
      </c>
      <c r="B11" s="33" t="s">
        <v>95</v>
      </c>
      <c r="C11" s="33" t="s">
        <v>99</v>
      </c>
      <c r="D11" s="35">
        <v>70</v>
      </c>
      <c r="E11" s="35">
        <v>64</v>
      </c>
      <c r="F11" s="35">
        <v>56</v>
      </c>
      <c r="G11" s="35">
        <v>40</v>
      </c>
      <c r="H11" s="36">
        <v>12</v>
      </c>
    </row>
    <row r="12" spans="1:8">
      <c r="A12" s="32" t="s">
        <v>107</v>
      </c>
      <c r="B12" s="33" t="s">
        <v>95</v>
      </c>
      <c r="C12" s="33" t="s">
        <v>99</v>
      </c>
      <c r="D12" s="35">
        <v>80</v>
      </c>
      <c r="E12" s="35">
        <v>68</v>
      </c>
      <c r="F12" s="35">
        <v>60</v>
      </c>
      <c r="G12" s="35">
        <v>75</v>
      </c>
      <c r="H12" s="36">
        <v>34</v>
      </c>
    </row>
    <row r="13" spans="1:8">
      <c r="A13" s="34" t="s">
        <v>108</v>
      </c>
      <c r="B13" s="33" t="s">
        <v>98</v>
      </c>
      <c r="C13" s="33" t="s">
        <v>96</v>
      </c>
      <c r="D13" s="35">
        <v>100</v>
      </c>
      <c r="E13" s="35">
        <v>72</v>
      </c>
      <c r="F13" s="35">
        <v>80</v>
      </c>
      <c r="G13" s="35">
        <v>83</v>
      </c>
      <c r="H13" s="36">
        <v>85</v>
      </c>
    </row>
    <row r="14" spans="1:8">
      <c r="A14" s="32" t="s">
        <v>109</v>
      </c>
      <c r="B14" s="33" t="s">
        <v>101</v>
      </c>
      <c r="C14" s="33" t="s">
        <v>99</v>
      </c>
      <c r="D14" s="35">
        <v>100</v>
      </c>
      <c r="E14" s="35">
        <v>36</v>
      </c>
      <c r="F14" s="35">
        <v>48</v>
      </c>
      <c r="G14" s="35">
        <v>82</v>
      </c>
      <c r="H14" s="36">
        <v>98</v>
      </c>
    </row>
    <row r="15" spans="1:8">
      <c r="A15" s="32" t="s">
        <v>110</v>
      </c>
      <c r="B15" s="33" t="s">
        <v>111</v>
      </c>
      <c r="C15" s="33" t="s">
        <v>99</v>
      </c>
      <c r="D15" s="35">
        <v>90</v>
      </c>
      <c r="E15" s="35">
        <v>48</v>
      </c>
      <c r="F15" s="35">
        <v>44</v>
      </c>
      <c r="G15" s="35">
        <v>19</v>
      </c>
      <c r="H15" s="36">
        <v>24</v>
      </c>
    </row>
    <row r="16" spans="1:8">
      <c r="A16" s="34" t="s">
        <v>112</v>
      </c>
      <c r="B16" s="33" t="s">
        <v>95</v>
      </c>
      <c r="C16" s="33" t="s">
        <v>96</v>
      </c>
      <c r="D16" s="35">
        <v>90</v>
      </c>
      <c r="E16" s="35">
        <v>68</v>
      </c>
      <c r="F16" s="35">
        <v>72</v>
      </c>
      <c r="G16" s="35">
        <v>69</v>
      </c>
      <c r="H16" s="36">
        <v>36</v>
      </c>
    </row>
    <row r="17" spans="1:14">
      <c r="A17" s="37" t="s">
        <v>113</v>
      </c>
      <c r="B17" s="38" t="s">
        <v>111</v>
      </c>
      <c r="C17" s="38" t="s">
        <v>96</v>
      </c>
      <c r="D17" s="39">
        <v>90</v>
      </c>
      <c r="E17" s="39">
        <v>64</v>
      </c>
      <c r="F17" s="39">
        <v>76</v>
      </c>
      <c r="G17" s="39">
        <v>62</v>
      </c>
      <c r="H17" s="40">
        <v>97</v>
      </c>
    </row>
    <row r="19" spans="1:14">
      <c r="N19" t="s">
        <v>154</v>
      </c>
    </row>
  </sheetData>
  <mergeCells count="4">
    <mergeCell ref="A2:A3"/>
    <mergeCell ref="B2:B3"/>
    <mergeCell ref="C2:C3"/>
    <mergeCell ref="D2:H2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/>
  </sheetViews>
  <sheetFormatPr defaultRowHeight="17"/>
  <cols>
    <col min="2" max="2" width="16.5" bestFit="1" customWidth="1"/>
    <col min="3" max="4" width="10.58203125" bestFit="1" customWidth="1"/>
    <col min="6" max="6" width="9.58203125" customWidth="1"/>
    <col min="7" max="7" width="9.5" bestFit="1" customWidth="1"/>
  </cols>
  <sheetData>
    <row r="1" spans="1:7" ht="17.5">
      <c r="B1" s="53" t="s">
        <v>114</v>
      </c>
      <c r="C1" s="53"/>
      <c r="D1" s="53"/>
      <c r="E1" s="53"/>
      <c r="F1" s="53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sqref="A1:D1"/>
    </sheetView>
  </sheetViews>
  <sheetFormatPr defaultRowHeight="17"/>
  <cols>
    <col min="1" max="1" width="11" bestFit="1" customWidth="1"/>
    <col min="4" max="4" width="11" bestFit="1" customWidth="1"/>
  </cols>
  <sheetData>
    <row r="1" spans="1:4" ht="17.5" thickBot="1">
      <c r="A1" s="54" t="s">
        <v>132</v>
      </c>
      <c r="B1" s="55"/>
      <c r="C1" s="55"/>
      <c r="D1" s="56"/>
    </row>
    <row r="2" spans="1:4" ht="17.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19">
        <v>120</v>
      </c>
      <c r="C3" s="20">
        <v>108</v>
      </c>
      <c r="D3" s="21">
        <f>C3/B3</f>
        <v>0.9</v>
      </c>
    </row>
    <row r="4" spans="1:4">
      <c r="A4" s="22" t="s">
        <v>138</v>
      </c>
      <c r="B4" s="23">
        <v>140</v>
      </c>
      <c r="C4" s="24">
        <v>77</v>
      </c>
      <c r="D4" s="25">
        <f>C4/B4</f>
        <v>0.55000000000000004</v>
      </c>
    </row>
    <row r="5" spans="1:4">
      <c r="A5" s="22" t="s">
        <v>139</v>
      </c>
      <c r="B5" s="23">
        <v>115</v>
      </c>
      <c r="C5" s="24">
        <v>125</v>
      </c>
      <c r="D5" s="25">
        <f>C5/B5</f>
        <v>1.0869565217391304</v>
      </c>
    </row>
    <row r="6" spans="1:4" ht="17.5" thickBot="1">
      <c r="A6" s="26" t="s">
        <v>140</v>
      </c>
      <c r="B6" s="27">
        <v>90</v>
      </c>
      <c r="C6" s="28">
        <v>72</v>
      </c>
      <c r="D6" s="29">
        <f>C6/B6</f>
        <v>0.8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7"/>
  <sheetData>
    <row r="1" spans="1:8">
      <c r="A1" t="s">
        <v>141</v>
      </c>
    </row>
    <row r="3" spans="1:8">
      <c r="A3" s="30" t="s">
        <v>142</v>
      </c>
      <c r="B3" s="30" t="s">
        <v>143</v>
      </c>
      <c r="C3" s="30" t="s">
        <v>144</v>
      </c>
      <c r="D3" s="30" t="s">
        <v>145</v>
      </c>
      <c r="G3" s="30" t="s">
        <v>143</v>
      </c>
      <c r="H3" s="30" t="s">
        <v>146</v>
      </c>
    </row>
    <row r="4" spans="1:8">
      <c r="A4">
        <v>1</v>
      </c>
      <c r="B4" t="s">
        <v>147</v>
      </c>
      <c r="C4">
        <v>10</v>
      </c>
      <c r="D4" s="31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31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31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450850</xdr:colOff>
                <xdr:row>0</xdr:row>
                <xdr:rowOff>209550</xdr:rowOff>
              </from>
              <to>
                <xdr:col>5</xdr:col>
                <xdr:colOff>603250</xdr:colOff>
                <xdr:row>3</xdr:row>
                <xdr:rowOff>146050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조소예</cp:lastModifiedBy>
  <dcterms:created xsi:type="dcterms:W3CDTF">2023-05-11T11:47:16Z</dcterms:created>
  <dcterms:modified xsi:type="dcterms:W3CDTF">2025-03-01T09:25:35Z</dcterms:modified>
</cp:coreProperties>
</file>