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3DBB5FBA-CC6E-4AB3-9D41-AA4B37FC3B22}" xr6:coauthVersionLast="47" xr6:coauthVersionMax="47" xr10:uidLastSave="{00000000-0000-0000-0000-000000000000}"/>
  <bookViews>
    <workbookView xWindow="-144" yWindow="132" windowWidth="15660" windowHeight="12024" firstSheet="4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2" i="5"/>
  <c r="F20" i="5"/>
  <c r="E20" i="5"/>
  <c r="D20" i="5"/>
  <c r="F13" i="5"/>
  <c r="E13" i="5"/>
  <c r="D13" i="5"/>
  <c r="F7" i="5"/>
  <c r="E7" i="5"/>
  <c r="E22" i="5" s="1"/>
  <c r="D7" i="5"/>
  <c r="D22" i="5" s="1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8" i="5" s="1"/>
  <c r="G16" i="5"/>
  <c r="G17" i="5"/>
  <c r="G18" i="5"/>
  <c r="G10" i="5"/>
  <c r="G5" i="5"/>
  <c r="G11" i="5"/>
  <c r="G12" i="5"/>
  <c r="G19" i="5"/>
  <c r="G6" i="5"/>
  <c r="G9" i="5"/>
  <c r="G21" i="5" l="1"/>
  <c r="G14" i="5"/>
  <c r="G23" i="5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<sst xmlns="http://schemas.openxmlformats.org/spreadsheetml/2006/main" count="290" uniqueCount="230">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</sst>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3EB-44E7-B11B-0FCD90ECB29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3EB-44E7-B11B-0FCD90ECB29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3EB-44E7-B11B-0FCD90ECB29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EB-44E7-B11B-0FCD90ECB297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B6-4D59-90CE-337B8668C6B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EB-44E7-B11B-0FCD90ECB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6-4D59-90CE-337B8668C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0029248"/>
        <c:axId val="130144340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30144340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70029248"/>
        <c:crosses val="max"/>
        <c:crossBetween val="between"/>
      </c:valAx>
      <c:catAx>
        <c:axId val="670029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0144340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C1A03DCC-9F2B-44DC-11C3-A350C1050A6A}"/>
            </a:ext>
          </a:extLst>
        </xdr:cNvPr>
        <xdr:cNvSpPr/>
      </xdr:nvSpPr>
      <xdr:spPr>
        <a:xfrm>
          <a:off x="2293620" y="247650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8" sqref="A3:F8"/>
    </sheetView>
  </sheetViews>
  <sheetFormatPr defaultRowHeight="17.399999999999999" x14ac:dyDescent="0.4"/>
  <cols>
    <col min="3" max="3" width="10.89843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207</v>
      </c>
      <c r="F3" s="1" t="s">
        <v>212</v>
      </c>
    </row>
    <row r="4" spans="1:6" x14ac:dyDescent="0.4">
      <c r="A4" s="1" t="s">
        <v>189</v>
      </c>
      <c r="B4" s="1" t="s">
        <v>195</v>
      </c>
      <c r="C4" s="2">
        <v>45354</v>
      </c>
      <c r="D4" s="1" t="s">
        <v>202</v>
      </c>
      <c r="E4" s="1" t="s">
        <v>208</v>
      </c>
      <c r="F4" s="3">
        <v>240000</v>
      </c>
    </row>
    <row r="5" spans="1:6" x14ac:dyDescent="0.4">
      <c r="A5" s="1" t="s">
        <v>190</v>
      </c>
      <c r="B5" s="1" t="s">
        <v>196</v>
      </c>
      <c r="C5" s="2">
        <v>45359</v>
      </c>
      <c r="D5" s="1" t="s">
        <v>203</v>
      </c>
      <c r="E5" s="1" t="s">
        <v>209</v>
      </c>
      <c r="F5" s="3">
        <v>150000</v>
      </c>
    </row>
    <row r="6" spans="1:6" x14ac:dyDescent="0.4">
      <c r="A6" s="1" t="s">
        <v>191</v>
      </c>
      <c r="B6" s="1" t="s">
        <v>197</v>
      </c>
      <c r="C6" s="2">
        <v>45362</v>
      </c>
      <c r="D6" s="1" t="s">
        <v>204</v>
      </c>
      <c r="E6" s="1" t="s">
        <v>210</v>
      </c>
      <c r="F6" s="3">
        <v>180000</v>
      </c>
    </row>
    <row r="7" spans="1:6" x14ac:dyDescent="0.4">
      <c r="A7" s="1" t="s">
        <v>192</v>
      </c>
      <c r="B7" s="1" t="s">
        <v>198</v>
      </c>
      <c r="C7" s="2">
        <v>45366</v>
      </c>
      <c r="D7" s="1" t="s">
        <v>205</v>
      </c>
      <c r="E7" s="1" t="s">
        <v>211</v>
      </c>
      <c r="F7" s="3">
        <v>300000</v>
      </c>
    </row>
    <row r="8" spans="1:6" x14ac:dyDescent="0.4">
      <c r="A8" s="1" t="s">
        <v>193</v>
      </c>
      <c r="B8" s="1" t="s">
        <v>199</v>
      </c>
      <c r="C8" s="2">
        <v>45373</v>
      </c>
      <c r="D8" s="1" t="s">
        <v>206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H17" sqref="H17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39" t="s">
        <v>101</v>
      </c>
      <c r="B1" s="39"/>
      <c r="C1" s="39"/>
      <c r="D1" s="39"/>
      <c r="E1" s="39"/>
      <c r="F1" s="39"/>
    </row>
    <row r="2" spans="1:6" ht="18" thickBot="1" x14ac:dyDescent="0.45"/>
    <row r="3" spans="1:6" x14ac:dyDescent="0.4">
      <c r="A3" s="18" t="s">
        <v>102</v>
      </c>
      <c r="B3" s="19" t="s">
        <v>105</v>
      </c>
      <c r="C3" s="19" t="s">
        <v>116</v>
      </c>
      <c r="D3" s="19" t="s">
        <v>115</v>
      </c>
      <c r="E3" s="19" t="s">
        <v>114</v>
      </c>
      <c r="F3" s="20" t="s">
        <v>117</v>
      </c>
    </row>
    <row r="4" spans="1:6" x14ac:dyDescent="0.4">
      <c r="A4" s="31" t="s">
        <v>103</v>
      </c>
      <c r="B4" s="4" t="s">
        <v>108</v>
      </c>
      <c r="C4" s="16">
        <v>1532</v>
      </c>
      <c r="D4" s="17">
        <v>22980</v>
      </c>
      <c r="E4" s="4" t="s">
        <v>118</v>
      </c>
      <c r="F4" s="21">
        <f>_xlfn.RANK.EQ(D4,$D$4:$D$10)</f>
        <v>3</v>
      </c>
    </row>
    <row r="5" spans="1:6" x14ac:dyDescent="0.4">
      <c r="A5" s="31"/>
      <c r="B5" s="4" t="s">
        <v>109</v>
      </c>
      <c r="C5" s="16">
        <v>2415</v>
      </c>
      <c r="D5" s="17">
        <v>39848</v>
      </c>
      <c r="E5" s="4" t="s">
        <v>118</v>
      </c>
      <c r="F5" s="21">
        <f t="shared" ref="F5:F10" si="0">_xlfn.RANK.EQ(D5,$D$4:$D$10)</f>
        <v>1</v>
      </c>
    </row>
    <row r="6" spans="1:6" x14ac:dyDescent="0.4">
      <c r="A6" s="31"/>
      <c r="B6" s="4" t="s">
        <v>106</v>
      </c>
      <c r="C6" s="16">
        <v>1988</v>
      </c>
      <c r="D6" s="17">
        <v>33796</v>
      </c>
      <c r="E6" s="4" t="s">
        <v>118</v>
      </c>
      <c r="F6" s="21">
        <f t="shared" si="0"/>
        <v>2</v>
      </c>
    </row>
    <row r="7" spans="1:6" x14ac:dyDescent="0.4">
      <c r="A7" s="31" t="s">
        <v>104</v>
      </c>
      <c r="B7" s="4" t="s">
        <v>112</v>
      </c>
      <c r="C7" s="16">
        <v>1679</v>
      </c>
      <c r="D7" s="17">
        <v>6044</v>
      </c>
      <c r="E7" s="4" t="s">
        <v>119</v>
      </c>
      <c r="F7" s="21">
        <f t="shared" si="0"/>
        <v>5</v>
      </c>
    </row>
    <row r="8" spans="1:6" x14ac:dyDescent="0.4">
      <c r="A8" s="31"/>
      <c r="B8" s="4" t="s">
        <v>113</v>
      </c>
      <c r="C8" s="16">
        <v>2376</v>
      </c>
      <c r="D8" s="17">
        <v>9029</v>
      </c>
      <c r="E8" s="4" t="s">
        <v>119</v>
      </c>
      <c r="F8" s="21">
        <f t="shared" si="0"/>
        <v>4</v>
      </c>
    </row>
    <row r="9" spans="1:6" x14ac:dyDescent="0.4">
      <c r="A9" s="31" t="s">
        <v>107</v>
      </c>
      <c r="B9" s="4" t="s">
        <v>110</v>
      </c>
      <c r="C9" s="16">
        <v>2571</v>
      </c>
      <c r="D9" s="17">
        <v>5142</v>
      </c>
      <c r="E9" s="4" t="s">
        <v>120</v>
      </c>
      <c r="F9" s="21">
        <f t="shared" si="0"/>
        <v>6</v>
      </c>
    </row>
    <row r="10" spans="1:6" ht="18" thickBot="1" x14ac:dyDescent="0.45">
      <c r="A10" s="32"/>
      <c r="B10" s="22" t="s">
        <v>111</v>
      </c>
      <c r="C10" s="23">
        <v>1864</v>
      </c>
      <c r="D10" s="24">
        <v>4474</v>
      </c>
      <c r="E10" s="22" t="s">
        <v>120</v>
      </c>
      <c r="F10" s="25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121</v>
      </c>
    </row>
    <row r="3" spans="2:8" x14ac:dyDescent="0.4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3" workbookViewId="0">
      <selection activeCell="D32" sqref="D32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">
      <c r="A11" s="33" t="s">
        <v>6</v>
      </c>
      <c r="B11" s="34"/>
      <c r="C11" s="34"/>
      <c r="D11" s="35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">
      <c r="A23" s="7" t="s">
        <v>23</v>
      </c>
      <c r="B23" s="4">
        <f>TRUNC(SUMIF(C15:C21,"카드",D15:D21)/SUM(D15:D21)*100,0)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">
      <c r="A24" s="7" t="s">
        <v>24</v>
      </c>
      <c r="B24" s="4">
        <f>TRUNC(SUMIF(C15:C21,"현금",D15:D21)/SUM(D15:D21)*100,0)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38" t="s">
        <v>51</v>
      </c>
      <c r="F27" s="38"/>
      <c r="G27" s="38"/>
    </row>
    <row r="28" spans="1:10" x14ac:dyDescent="0.4">
      <c r="A28" s="4" t="s">
        <v>39</v>
      </c>
      <c r="B28" s="4">
        <v>268</v>
      </c>
      <c r="C28" s="4">
        <f>ROUNDDOWN(B28*(1-VLOOKUP(B28,$E$29:$G$33,3,TRUE)),1)</f>
        <v>246.5</v>
      </c>
      <c r="E28" s="36" t="s">
        <v>48</v>
      </c>
      <c r="F28" s="37"/>
      <c r="G28" s="4" t="s">
        <v>49</v>
      </c>
    </row>
    <row r="29" spans="1:10" x14ac:dyDescent="0.4">
      <c r="A29" s="4" t="s">
        <v>40</v>
      </c>
      <c r="B29" s="4">
        <v>135</v>
      </c>
      <c r="C29" s="4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>
        <f t="shared" si="3"/>
        <v>347.6</v>
      </c>
    </row>
    <row r="35" spans="1:7" x14ac:dyDescent="0.4">
      <c r="A35" s="4" t="s">
        <v>46</v>
      </c>
      <c r="B35" s="4">
        <v>323</v>
      </c>
      <c r="C35" s="4">
        <f t="shared" si="3"/>
        <v>284.2</v>
      </c>
    </row>
    <row r="36" spans="1:7" x14ac:dyDescent="0.4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4" workbookViewId="0">
      <selection activeCell="A3" sqref="A3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30" t="s">
        <v>137</v>
      </c>
      <c r="B1" s="30"/>
      <c r="C1" s="30"/>
      <c r="D1" s="30"/>
      <c r="E1" s="30"/>
      <c r="F1" s="30"/>
      <c r="G1" s="30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26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26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26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26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27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27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27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27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K17" sqref="K17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28">
        <v>8283</v>
      </c>
      <c r="H13" s="28">
        <v>19699</v>
      </c>
      <c r="I13" s="28">
        <v>22999</v>
      </c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28">
        <v>10159</v>
      </c>
      <c r="H14" s="28">
        <v>21450</v>
      </c>
      <c r="I14" s="28">
        <v>23531</v>
      </c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</row>
    <row r="17" spans="1:8" x14ac:dyDescent="0.4">
      <c r="A17" s="4" t="s">
        <v>128</v>
      </c>
      <c r="B17" s="13">
        <v>1273</v>
      </c>
      <c r="C17" s="13">
        <v>3125</v>
      </c>
      <c r="D17" s="13">
        <v>3027</v>
      </c>
      <c r="H17" s="29"/>
    </row>
    <row r="18" spans="1:8" x14ac:dyDescent="0.4">
      <c r="A18" s="4" t="s">
        <v>129</v>
      </c>
      <c r="B18" s="13">
        <v>1369</v>
      </c>
      <c r="C18" s="13">
        <v>2793</v>
      </c>
      <c r="D18" s="13">
        <v>2125</v>
      </c>
    </row>
    <row r="19" spans="1:8" x14ac:dyDescent="0.4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G18" sqref="G18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30" t="s">
        <v>162</v>
      </c>
      <c r="B1" s="30"/>
      <c r="C1" s="30"/>
      <c r="D1" s="30"/>
      <c r="E1" s="30"/>
      <c r="F1" s="30"/>
      <c r="G1" s="30"/>
      <c r="H1" s="30"/>
    </row>
    <row r="3" spans="1:8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4" workbookViewId="0">
      <selection activeCell="I17" sqref="I17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30" t="s">
        <v>174</v>
      </c>
      <c r="B1" s="30"/>
      <c r="C1" s="30"/>
      <c r="D1" s="30"/>
      <c r="E1" s="30"/>
    </row>
    <row r="3" spans="1:5" x14ac:dyDescent="0.4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가은 최</cp:lastModifiedBy>
  <dcterms:created xsi:type="dcterms:W3CDTF">2025-02-05T04:40:07Z</dcterms:created>
  <dcterms:modified xsi:type="dcterms:W3CDTF">2026-10-29T12:09:14Z</dcterms:modified>
</cp:coreProperties>
</file>