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20CCC1F-1277-4CB5-831F-4125FD4F83A7}" xr6:coauthVersionLast="47" xr6:coauthVersionMax="47" xr10:uidLastSave="{00000000-0000-0000-0000-000000000000}"/>
  <bookViews>
    <workbookView xWindow="-108" yWindow="-108" windowWidth="23256" windowHeight="12456" tabRatio="72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ROW" hidden="1" xlm="1">#NAME?</definedName>
    <definedName name="_xlnm.Criteria" localSheetId="0">'기본작업-1'!$H$2:$H$3</definedName>
    <definedName name="_xlnm.Extract" localSheetId="0">'기본작업-1'!$H$5:$M$5</definedName>
    <definedName name="_xlnm.Print_Area" localSheetId="1">'기본작업-2'!$A:$A</definedName>
    <definedName name="연이율">'분석작업-2'!#REF!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/>
  <c r="M3" i="3"/>
  <c r="L4" i="3"/>
  <c r="M4" i="3"/>
  <c r="K4" i="3"/>
  <c r="K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12" i="3" a="1"/>
  <c r="G20" i="3" a="1"/>
  <c r="G5" i="3" a="1"/>
  <c r="G13" i="3" a="1"/>
  <c r="G21" i="3" a="1"/>
  <c r="G6" i="3" a="1"/>
  <c r="G14" i="3" a="1"/>
  <c r="G22" i="3" a="1"/>
  <c r="G7" i="3" a="1"/>
  <c r="G15" i="3" a="1"/>
  <c r="G23" i="3" a="1"/>
  <c r="G8" i="3" a="1"/>
  <c r="G16" i="3" a="1"/>
  <c r="G24" i="3" a="1"/>
  <c r="G9" i="3" a="1"/>
  <c r="G17" i="3" a="1"/>
  <c r="G25" i="3" a="1"/>
  <c r="G10" i="3" a="1"/>
  <c r="G18" i="3" a="1"/>
  <c r="G11" i="3" a="1"/>
  <c r="G19" i="3" a="1"/>
  <c r="G3" i="3" a="1"/>
  <c r="G19" i="3" l="1"/>
  <c r="G11" i="3"/>
  <c r="G18" i="3"/>
  <c r="G10" i="3"/>
  <c r="G25" i="3"/>
  <c r="G17" i="3"/>
  <c r="G9" i="3"/>
  <c r="G24" i="3"/>
  <c r="G16" i="3"/>
  <c r="G8" i="3"/>
  <c r="G23" i="3"/>
  <c r="G15" i="3"/>
  <c r="G7" i="3"/>
  <c r="G22" i="3"/>
  <c r="G14" i="3"/>
  <c r="G6" i="3"/>
  <c r="G21" i="3"/>
  <c r="G13" i="3"/>
  <c r="G5" i="3"/>
  <c r="G20" i="3"/>
  <c r="G12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BEC1838F-3BA2-4336-BB21-00290F0B1855}" name="MS Access Database_Query3" type="1" refreshedVersion="8" background="1">
    <dbPr connection="DSN=MS Access Database;DBQ=C:\Users\PC\Desktop\2026기본서_컴활1급실기\03 최신기출문제\04 25년상시04\국가별수출입현황.accdb;DefaultDir=C:\Users\PC\Desktop\2026기본서_컴활1급실기\03 최신기출문제\04 25년상시04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<sst xmlns="http://schemas.openxmlformats.org/spreadsheetml/2006/main" count="485" uniqueCount="201">
  <si>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</si>
  <si>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</si>
  <si>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</si>
  <si>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</si>
  <si>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</si>
  <si>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</si>
  <si>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</si>
  <si>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</si>
  <si>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</si>
  <si>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</si>
  <si>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</si>
  <si>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</si>
  <si>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</si>
  <si>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</si>
  <si>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</si>
  <si>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</si>
  <si>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</si>
  <si>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</si>
  <si>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</si>
  <si>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</si>
  <si>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</si>
  <si>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</si>
  <si>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</si>
  <si>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</si>
  <si>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</si>
  <si>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</si>
  <si>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</si>
  <si>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</si>
  <si>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</si>
  <si>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</si>
  <si>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</si>
  <si>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</si>
  <si>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</si>
  <si>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</si>
  <si>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</si>
  <si>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</si>
  <si>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</si>
  <si>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</si>
  <si>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</si>
  <si>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</si>
  <si>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</si>
  <si>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</si>
  <si>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</si>
  <si>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</si>
  <si>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</si>
  <si>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</si>
  <si>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</si>
  <si>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</si>
  <si>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</si>
  <si>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</si>
  <si>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</si>
  <si>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</si>
  <si>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</si>
  <si>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</si>
  <si>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</si>
  <si>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</si>
  <si>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</si>
  <si>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</si>
  <si>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</si>
  <si>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</si>
  <si>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</si>
  <si>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</si>
  <si>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</si>
  <si>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</si>
  <si>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</si>
  <si>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</si>
  <si>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</si>
  <si>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</si>
  <si>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</si>
  <si>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</si>
  <si>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</si>
  <si>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</si>
  <si>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</si>
  <si>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</si>
  <si>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</si>
  <si>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</si>
  <si>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</si>
  <si>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</si>
  <si>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</si>
  <si>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</si>
  <si>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</si>
  <si>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</si>
  <si>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</si>
  <si>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</si>
  <si>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</si>
  <si>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</si>
  <si>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</si>
  <si>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</si>
  <si>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</si>
  <si>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</si>
  <si>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</si>
  <si>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</si>
  <si>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</si>
  <si>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</si>
  <si>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</si>
  <si>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</si>
  <si>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</si>
  <si>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</si>
  <si>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</si>
  <si>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</si>
  <si>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</si>
  <si>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</si>
  <si>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</si>
  <si>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</si>
  <si>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</si>
  <si>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</si>
  <si>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</si>
  <si>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</si>
  <si>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</si>
  <si>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</si>
  <si>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</si>
  <si>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</si>
  <si>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</si>
  <si>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</si>
  <si>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</si>
  <si>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</si>
  <si>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</si>
  <si>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</si>
  <si>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</si>
  <si>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</si>
  <si>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</si>
  <si>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</si>
  <si>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</si>
  <si>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</si>
  <si>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</si>
  <si>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</si>
  <si>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</si>
  <si>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</si>
  <si>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</si>
  <si>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</si>
  <si>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</si>
  <si>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</si>
  <si>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</si>
  <si>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</si>
  <si>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</si>
  <si>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</si>
  <si>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</si>
  <si>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</si>
  <si>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</si>
  <si>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</si>
  <si>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</si>
  <si>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</si>
  <si>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</si>
  <si>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</si>
  <si>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</si>
  <si>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</si>
  <si>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</si>
  <si>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</si>
  <si>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</si>
  <si>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</si>
  <si>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</si>
  <si>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</si>
  <si>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</si>
  <si>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</si>
  <si>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</si>
  <si>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</si>
  <si>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</si>
  <si>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</si>
  <si>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</si>
  <si>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</si>
  <si>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</si>
  <si>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</si>
  <si>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</si>
  <si>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</si>
  <si>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</si>
  <si>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</si>
  <si>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</si>
  <si>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</si>
  <si>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</si>
  <si>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</si>
  <si>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</si>
  <si>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</si>
  <si>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</si>
  <si>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</si>
  <si>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</si>
  <si>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</si>
  <si>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</si>
  <si>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</si>
  <si>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</si>
  <si>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</si>
  <si>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</si>
  <si>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</si>
  <si>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무역수지</t>
  </si>
  <si>
    <t>수입금액</t>
  </si>
  <si>
    <t>수출금액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</si>
  <si>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</si>
  <si>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</si>
  <si>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</si>
  <si>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</si>
  <si>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</si>
  <si>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</si>
  <si>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</si>
  <si>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</si>
  <si>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</si>
  <si>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평균 : 금액</t>
  </si>
  <si>
    <t>2024하반기</t>
  </si>
  <si>
    <t>2025상반기</t>
  </si>
  <si>
    <t>2024하반기 합계</t>
  </si>
  <si>
    <t>2024하반기 평균</t>
  </si>
  <si>
    <t>2025상반기 합계</t>
  </si>
  <si>
    <t>2025상반기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</si>
</sst>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1" xfId="0" applyNumberFormat="1" applyBorder="1" applyAlignment="1">
      <alignment horizontal="right"/>
    </xf>
    <xf numFmtId="19" fontId="5" fillId="0" borderId="0" xfId="0" applyNumberFormat="1" applyFont="1">
      <alignment vertical="center"/>
    </xf>
  </cellXfs>
  <cellStyles count="2">
    <cellStyle name="쉼표 [0]" xfId="1" builtinId="6"/>
    <cellStyle name="표준" xfId="0" builtinId="0"/>
  </cellStyles>
  <dxfs count="32"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2</xdr:row>
      <xdr:rowOff>213360</xdr:rowOff>
    </xdr:from>
    <xdr:to>
      <xdr:col>9</xdr:col>
      <xdr:colOff>7620</xdr:colOff>
      <xdr:row>4</xdr:row>
      <xdr:rowOff>213360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39179B7-7CA2-0E88-C60A-047166155B3A}"/>
            </a:ext>
          </a:extLst>
        </xdr:cNvPr>
        <xdr:cNvSpPr/>
      </xdr:nvSpPr>
      <xdr:spPr>
        <a:xfrm>
          <a:off x="5151120" y="65532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7620</xdr:colOff>
      <xdr:row>6</xdr:row>
      <xdr:rowOff>7620</xdr:rowOff>
    </xdr:from>
    <xdr:to>
      <xdr:col>9</xdr:col>
      <xdr:colOff>22860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35FA9EF2-6143-B5BC-FEED-AAAC5C09275C}"/>
            </a:ext>
          </a:extLst>
        </xdr:cNvPr>
        <xdr:cNvSpPr/>
      </xdr:nvSpPr>
      <xdr:spPr>
        <a:xfrm>
          <a:off x="5151120" y="1333500"/>
          <a:ext cx="853440" cy="4343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78.798186458334" backgroundQuery="1" createdVersion="8" refreshedVersion="8" minRefreshableVersion="3" recordCount="180" xr:uid="{06042BEC-BC60-427F-BE11-3488DEE441AE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CD1204-15BB-45BC-877D-9714B81EED36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/>
    <pivotField axis="axisRow" compact="0" outline="0" subtotalTop="0" showAll="0" sumSubtotal="1" avgSubtotal="1">
      <items count="4">
        <item n="2024하반기" x="0"/>
        <item n="2025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formats count="2">
    <format dxfId="30">
      <pivotArea outline="0" collapsedLevelsAreSubtotals="1" fieldPosition="0"/>
    </format>
    <format dxfId="29">
      <pivotArea dataOnly="0" labelOnly="1" outline="0" axis="axisValues" fieldPosition="0"/>
    </format>
  </format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abSelected="1" workbookViewId="0">
      <selection activeCell="A3" sqref="A3:F32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1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AND(IFERROR(SEARCH("공항",C3),-1)&gt;=0,E3="국민")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31" priority="1">
      <formula>AND(LEN($C3)=3,$E3="외국인")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&amp;L&amp;A</oddHeader>
    <evenHeader>&amp;R&amp;P페이지 인쇄 완료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0" t="s">
        <v>20</v>
      </c>
      <c r="C2" s="20"/>
      <c r="D2" s="20" t="s">
        <v>21</v>
      </c>
      <c r="E2" s="20"/>
      <c r="F2" s="20" t="s">
        <v>22</v>
      </c>
      <c r="G2" s="20"/>
      <c r="H2" s="20" t="s">
        <v>23</v>
      </c>
      <c r="I2" s="20"/>
      <c r="J2" s="20" t="s">
        <v>24</v>
      </c>
      <c r="K2" s="20"/>
      <c r="L2" s="20" t="s">
        <v>25</v>
      </c>
      <c r="M2" s="20"/>
      <c r="N2" s="20" t="s">
        <v>26</v>
      </c>
      <c r="O2" s="20"/>
      <c r="P2" s="20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0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errors="blank" r:id="rId1"/>
  <headerFooter>
    <oddHeader>&amp;L&amp;A&amp;R&amp;P페이지 인쇄 완료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topLeftCell="A2" workbookViewId="0">
      <selection activeCell="K10" sqref="K10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>LOOKUP(C3,{"세외수입","지방세"},{"22","11"}) &amp; "-" &amp; SUBSTITUTE(E3,".","") &amp;"-" &amp; ROW(C3)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 t="str">
        <f>TEXT(SUMIFS($D$3:$D$25,$C$3:$C$25,$J3,$E$3:$E$25,K$2&amp;"*")/SUMIFS($D$3:$D$25,$E$3:$E$25,K$2&amp;"*"),"0.0%")</f>
        <v>97.8%</v>
      </c>
      <c r="L3" s="16" t="str">
        <f t="shared" ref="L3:M4" si="0">TEXT(SUMIFS($D$3:$D$25,$C$3:$C$25,$J3,$E$3:$E$25,L$2&amp;"*")/SUMIFS($D$3:$D$25,$E$3:$E$25,L$2&amp;"*"),"0.0%")</f>
        <v>98.6%</v>
      </c>
      <c r="M3" s="16" t="str">
        <f t="shared" si="0"/>
        <v>99.3%</v>
      </c>
    </row>
    <row r="4" spans="1:13" x14ac:dyDescent="0.4">
      <c r="A4" s="2" t="str">
        <f>LOOKUP(C4,{"세외수입","지방세"},{"22","11"}) &amp; "-" &amp; SUBSTITUTE(E4,".","") &amp;"-" &amp; ROW(C4)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1">IF(ISNUMBER(SEARCH("주택",B4)),"주택","")</f>
        <v/>
      </c>
      <c r="I4" s="17"/>
      <c r="J4" s="5" t="s">
        <v>8</v>
      </c>
      <c r="K4" s="16" t="str">
        <f>TEXT(SUMIFS($D$3:$D$25,$C$3:$C$25,$J4,$E$3:$E$25,K$2&amp;"*")/SUMIFS($D$3:$D$25,$E$3:$E$25,K$2&amp;"*"),"0.0%")</f>
        <v>2.2%</v>
      </c>
      <c r="L4" s="16" t="str">
        <f t="shared" si="0"/>
        <v>1.4%</v>
      </c>
      <c r="M4" s="16" t="str">
        <f t="shared" si="0"/>
        <v>0.7%</v>
      </c>
    </row>
    <row r="5" spans="1:13" x14ac:dyDescent="0.4">
      <c r="A5" s="2" t="str">
        <f>LOOKUP(C5,{"세외수입","지방세"},{"22","11"}) &amp; "-" &amp; SUBSTITUTE(E5,".","") &amp;"-" &amp; ROW(C5)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1"/>
        <v/>
      </c>
      <c r="I5" s="17"/>
    </row>
    <row r="6" spans="1:13" x14ac:dyDescent="0.4">
      <c r="A6" s="2" t="str">
        <f>LOOKUP(C6,{"세외수입","지방세"},{"22","11"}) &amp; "-" &amp; SUBSTITUTE(E6,".","") &amp;"-" &amp; ROW(C6)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1"/>
        <v>주택</v>
      </c>
      <c r="I6" s="17"/>
    </row>
    <row r="7" spans="1:13" x14ac:dyDescent="0.4">
      <c r="A7" s="2" t="str">
        <f>LOOKUP(C7,{"세외수입","지방세"},{"22","11"}) &amp; "-" &amp; SUBSTITUTE(E7,".","") &amp;"-" &amp; ROW(C7)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1"/>
        <v/>
      </c>
      <c r="I7" s="17"/>
      <c r="J7" t="s">
        <v>55</v>
      </c>
    </row>
    <row r="8" spans="1:13" x14ac:dyDescent="0.4">
      <c r="A8" s="2" t="str">
        <f>LOOKUP(C8,{"세외수입","지방세"},{"22","11"}) &amp; "-" &amp; SUBSTITUTE(E8,".","") &amp;"-" &amp; ROW(C8)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4">
      <c r="A9" s="2" t="str">
        <f>LOOKUP(C9,{"세외수입","지방세"},{"22","11"}) &amp; "-" &amp; SUBSTITUTE(E9,".","") &amp;"-" &amp; ROW(C9)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1"/>
        <v/>
      </c>
      <c r="I9" s="17"/>
      <c r="J9" s="5" t="s">
        <v>60</v>
      </c>
      <c r="K9" s="16"/>
    </row>
    <row r="10" spans="1:13" x14ac:dyDescent="0.4">
      <c r="A10" s="2" t="str">
        <f>LOOKUP(C10,{"세외수입","지방세"},{"22","11"}) &amp; "-" &amp; SUBSTITUTE(E10,".","") &amp;"-" &amp; ROW(C10)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1"/>
        <v/>
      </c>
      <c r="I10" s="17"/>
      <c r="J10" s="5" t="s">
        <v>61</v>
      </c>
      <c r="K10" s="16"/>
    </row>
    <row r="11" spans="1:13" x14ac:dyDescent="0.4">
      <c r="A11" s="2" t="str">
        <f>LOOKUP(C11,{"세외수입","지방세"},{"22","11"}) &amp; "-" &amp; SUBSTITUTE(E11,".","") &amp;"-" &amp; ROW(C11)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1"/>
        <v/>
      </c>
      <c r="I11" s="17"/>
      <c r="J11" s="5" t="s">
        <v>58</v>
      </c>
      <c r="K11" s="16"/>
    </row>
    <row r="12" spans="1:13" x14ac:dyDescent="0.4">
      <c r="A12" s="2" t="str">
        <f>LOOKUP(C12,{"세외수입","지방세"},{"22","11"}) &amp; "-" &amp; SUBSTITUTE(E12,".","") &amp;"-" &amp; ROW(C12)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1"/>
        <v/>
      </c>
      <c r="I12" s="17"/>
      <c r="J12" s="5" t="s">
        <v>10</v>
      </c>
      <c r="K12" s="16"/>
    </row>
    <row r="13" spans="1:13" x14ac:dyDescent="0.4">
      <c r="A13" s="2" t="str">
        <f>LOOKUP(C13,{"세외수입","지방세"},{"22","11"}) &amp; "-" &amp; SUBSTITUTE(E13,".","") &amp;"-" &amp; ROW(C13)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1"/>
        <v/>
      </c>
      <c r="I13" s="17"/>
      <c r="J13" s="5" t="s">
        <v>11</v>
      </c>
      <c r="K13" s="16"/>
    </row>
    <row r="14" spans="1:13" x14ac:dyDescent="0.4">
      <c r="A14" s="2" t="str">
        <f>LOOKUP(C14,{"세외수입","지방세"},{"22","11"}) &amp; "-" &amp; SUBSTITUTE(E14,".","") &amp;"-" &amp; ROW(C14)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1"/>
        <v>주택</v>
      </c>
      <c r="I14" s="17"/>
      <c r="J14" s="5" t="s">
        <v>56</v>
      </c>
      <c r="K14" s="16"/>
    </row>
    <row r="15" spans="1:13" x14ac:dyDescent="0.4">
      <c r="A15" s="2" t="str">
        <f>LOOKUP(C15,{"세외수입","지방세"},{"22","11"}) &amp; "-" &amp; SUBSTITUTE(E15,".","") &amp;"-" &amp; ROW(C15)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1"/>
        <v/>
      </c>
      <c r="I15" s="17"/>
      <c r="J15" s="5" t="s">
        <v>59</v>
      </c>
      <c r="K15" s="16"/>
    </row>
    <row r="16" spans="1:13" x14ac:dyDescent="0.4">
      <c r="A16" s="2" t="str">
        <f>LOOKUP(C16,{"세외수입","지방세"},{"22","11"}) &amp; "-" &amp; SUBSTITUTE(E16,".","") &amp;"-" &amp; ROW(C16)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1"/>
        <v/>
      </c>
      <c r="I16" s="17"/>
      <c r="J16" s="5" t="s">
        <v>57</v>
      </c>
      <c r="K16" s="16"/>
    </row>
    <row r="17" spans="1:11" x14ac:dyDescent="0.4">
      <c r="A17" s="2" t="str">
        <f>LOOKUP(C17,{"세외수입","지방세"},{"22","11"}) &amp; "-" &amp; SUBSTITUTE(E17,".","") &amp;"-" &amp; ROW(C17)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1"/>
        <v/>
      </c>
      <c r="I17" s="17"/>
      <c r="J17" s="5" t="s">
        <v>9</v>
      </c>
      <c r="K17" s="16"/>
    </row>
    <row r="18" spans="1:11" x14ac:dyDescent="0.4">
      <c r="A18" s="2" t="str">
        <f>LOOKUP(C18,{"세외수입","지방세"},{"22","11"}) &amp; "-" &amp; SUBSTITUTE(E18,".","") &amp;"-" &amp; ROW(C18)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1"/>
        <v>주택</v>
      </c>
      <c r="I18" s="17"/>
    </row>
    <row r="19" spans="1:11" x14ac:dyDescent="0.4">
      <c r="A19" s="2" t="str">
        <f>LOOKUP(C19,{"세외수입","지방세"},{"22","11"}) &amp; "-" &amp; SUBSTITUTE(E19,".","") &amp;"-" &amp; ROW(C19)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1"/>
        <v/>
      </c>
      <c r="I19" s="17"/>
    </row>
    <row r="20" spans="1:11" x14ac:dyDescent="0.4">
      <c r="A20" s="2" t="str">
        <f>LOOKUP(C20,{"세외수입","지방세"},{"22","11"}) &amp; "-" &amp; SUBSTITUTE(E20,".","") &amp;"-" &amp; ROW(C20)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1"/>
        <v/>
      </c>
      <c r="I20" s="17"/>
    </row>
    <row r="21" spans="1:11" x14ac:dyDescent="0.4">
      <c r="A21" s="2" t="str">
        <f>LOOKUP(C21,{"세외수입","지방세"},{"22","11"}) &amp; "-" &amp; SUBSTITUTE(E21,".","") &amp;"-" &amp; ROW(C21)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1"/>
        <v/>
      </c>
      <c r="I21" s="17"/>
    </row>
    <row r="22" spans="1:11" x14ac:dyDescent="0.4">
      <c r="A22" s="2" t="str">
        <f>LOOKUP(C22,{"세외수입","지방세"},{"22","11"}) &amp; "-" &amp; SUBSTITUTE(E22,".","") &amp;"-" &amp; ROW(C22)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1"/>
        <v/>
      </c>
      <c r="I22" s="17"/>
    </row>
    <row r="23" spans="1:11" x14ac:dyDescent="0.4">
      <c r="A23" s="2" t="str">
        <f>LOOKUP(C23,{"세외수입","지방세"},{"22","11"}) &amp; "-" &amp; SUBSTITUTE(E23,".","") &amp;"-" &amp; ROW(C23)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1"/>
        <v/>
      </c>
      <c r="I23" s="17"/>
    </row>
    <row r="24" spans="1:11" x14ac:dyDescent="0.4">
      <c r="A24" s="2" t="str">
        <f>LOOKUP(C24,{"세외수입","지방세"},{"22","11"}) &amp; "-" &amp; SUBSTITUTE(E24,".","") &amp;"-" &amp; ROW(C24)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1"/>
        <v/>
      </c>
      <c r="I24" s="17"/>
    </row>
    <row r="25" spans="1:11" x14ac:dyDescent="0.4">
      <c r="A25" s="2" t="str">
        <f>LOOKUP(C25,{"세외수입","지방세"},{"22","11"}) &amp; "-" &amp; SUBSTITUTE(E25,".","") &amp;"-" &amp; ROW(C25)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opLeftCell="A7" workbookViewId="0">
      <selection activeCell="G17" sqref="G17"/>
    </sheetView>
  </sheetViews>
  <sheetFormatPr defaultRowHeight="17.399999999999999" x14ac:dyDescent="0.4"/>
  <cols>
    <col min="2" max="2" width="13.09765625" bestFit="1" customWidth="1"/>
    <col min="3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2" t="s">
        <v>193</v>
      </c>
      <c r="C2" s="22" t="s">
        <v>185</v>
      </c>
      <c r="D2" s="22" t="s">
        <v>186</v>
      </c>
      <c r="E2" s="11" t="s">
        <v>194</v>
      </c>
    </row>
    <row r="3" spans="2:5" x14ac:dyDescent="0.4">
      <c r="B3" t="s">
        <v>195</v>
      </c>
      <c r="C3" t="s">
        <v>175</v>
      </c>
      <c r="D3" t="s">
        <v>182</v>
      </c>
      <c r="E3" s="11">
        <v>90603.6</v>
      </c>
    </row>
    <row r="4" spans="2:5" x14ac:dyDescent="0.4">
      <c r="D4" t="s">
        <v>183</v>
      </c>
      <c r="E4" s="11">
        <v>3268500</v>
      </c>
    </row>
    <row r="5" spans="2:5" x14ac:dyDescent="0.4">
      <c r="D5" t="s">
        <v>184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176</v>
      </c>
      <c r="D7" t="s">
        <v>182</v>
      </c>
      <c r="E7" s="11">
        <v>280166.90000000002</v>
      </c>
    </row>
    <row r="8" spans="2:5" x14ac:dyDescent="0.4">
      <c r="D8" t="s">
        <v>183</v>
      </c>
      <c r="E8" s="11">
        <v>2992106.4</v>
      </c>
    </row>
    <row r="9" spans="2:5" x14ac:dyDescent="0.4">
      <c r="D9" t="s">
        <v>184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177</v>
      </c>
      <c r="D11" t="s">
        <v>182</v>
      </c>
      <c r="E11" s="11">
        <v>343305.9</v>
      </c>
    </row>
    <row r="12" spans="2:5" x14ac:dyDescent="0.4">
      <c r="D12" t="s">
        <v>183</v>
      </c>
      <c r="E12" s="11">
        <v>3259925.4</v>
      </c>
    </row>
    <row r="13" spans="2:5" x14ac:dyDescent="0.4">
      <c r="D13" t="s">
        <v>184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197</v>
      </c>
      <c r="E15" s="11">
        <v>204692165</v>
      </c>
    </row>
    <row r="16" spans="2:5" x14ac:dyDescent="0.4">
      <c r="B16" t="s">
        <v>198</v>
      </c>
      <c r="E16" s="11">
        <v>2274357.388888889</v>
      </c>
    </row>
    <row r="17" spans="2:5" x14ac:dyDescent="0.4">
      <c r="B17" t="s">
        <v>196</v>
      </c>
      <c r="C17" t="s">
        <v>178</v>
      </c>
      <c r="D17" t="s">
        <v>182</v>
      </c>
      <c r="E17" s="11">
        <v>-155756.9</v>
      </c>
    </row>
    <row r="18" spans="2:5" x14ac:dyDescent="0.4">
      <c r="D18" t="s">
        <v>183</v>
      </c>
      <c r="E18" s="11">
        <v>2947479.4</v>
      </c>
    </row>
    <row r="19" spans="2:5" x14ac:dyDescent="0.4">
      <c r="D19" t="s">
        <v>184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179</v>
      </c>
      <c r="D21" t="s">
        <v>182</v>
      </c>
      <c r="E21" s="11">
        <v>122159.6</v>
      </c>
    </row>
    <row r="22" spans="2:5" x14ac:dyDescent="0.4">
      <c r="D22" t="s">
        <v>183</v>
      </c>
      <c r="E22" s="11">
        <v>2827070.6</v>
      </c>
    </row>
    <row r="23" spans="2:5" x14ac:dyDescent="0.4">
      <c r="D23" t="s">
        <v>184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180</v>
      </c>
      <c r="D25" t="s">
        <v>182</v>
      </c>
      <c r="E25" s="11">
        <v>165752</v>
      </c>
    </row>
    <row r="26" spans="2:5" x14ac:dyDescent="0.4">
      <c r="D26" t="s">
        <v>183</v>
      </c>
      <c r="E26" s="11">
        <v>3112506.2</v>
      </c>
    </row>
    <row r="27" spans="2:5" x14ac:dyDescent="0.4">
      <c r="D27" t="s">
        <v>184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199</v>
      </c>
      <c r="E29" s="11">
        <v>180384216</v>
      </c>
    </row>
    <row r="30" spans="2:5" x14ac:dyDescent="0.4">
      <c r="B30" t="s">
        <v>200</v>
      </c>
      <c r="E30" s="11">
        <v>2004269.0666666667</v>
      </c>
    </row>
    <row r="31" spans="2:5" x14ac:dyDescent="0.4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A16" workbookViewId="0">
      <selection activeCell="K3" sqref="K3:Q6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39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40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41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leftLabels="1"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K7" sqref="K7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3" workbookViewId="0"/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B7" sqref="B7:F10"/>
    </sheetView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4"/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2025-06-07T21:46:04Z</cp:lastPrinted>
  <dcterms:created xsi:type="dcterms:W3CDTF">2025-01-23T06:42:19Z</dcterms:created>
  <dcterms:modified xsi:type="dcterms:W3CDTF">2025-11-17T11:02:04Z</dcterms:modified>
</cp:coreProperties>
</file>