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3회\"/>
    </mc:Choice>
  </mc:AlternateContent>
  <xr:revisionPtr revIDLastSave="0" documentId="13_ncr:1_{547A8677-D121-400D-B209-426BB06996BC}" xr6:coauthVersionLast="47" xr6:coauthVersionMax="47" xr10:uidLastSave="{00000000-0000-0000-0000-000000000000}"/>
  <bookViews>
    <workbookView xWindow="-110" yWindow="-110" windowWidth="25820" windowHeight="15500" activeTab="5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8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11" l="1"/>
  <c r="E25" i="11"/>
  <c r="E18" i="11"/>
  <c r="E10" i="11"/>
  <c r="E35" i="11" s="1"/>
  <c r="E34" i="11"/>
  <c r="E26" i="11"/>
  <c r="E19" i="11"/>
  <c r="E11" i="11"/>
  <c r="P5" i="2" a="1"/>
  <c r="P5" i="2" s="1"/>
  <c r="P6" i="2" a="1"/>
  <c r="P6" i="2" s="1"/>
  <c r="P7" i="2" a="1"/>
  <c r="P7" i="2" s="1"/>
  <c r="P4" i="2" a="1"/>
  <c r="P4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Q5" i="2" a="1"/>
  <c r="Q5" i="2" s="1"/>
  <c r="Q6" i="2" a="1"/>
  <c r="Q6" i="2" s="1"/>
  <c r="Q7" i="2" a="1"/>
  <c r="Q7" i="2" s="1"/>
  <c r="Q4" i="2" a="1"/>
  <c r="Q4" i="2" s="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5" i="2" a="1"/>
  <c r="B11" i="2" a="1"/>
  <c r="B17" i="2" a="1"/>
  <c r="B23" i="2" a="1"/>
  <c r="B29" i="2" a="1"/>
  <c r="B35" i="2" a="1"/>
  <c r="B41" i="2" a="1"/>
  <c r="B42" i="2" a="1"/>
  <c r="B7" i="2" a="1"/>
  <c r="B19" i="2" a="1"/>
  <c r="B31" i="2" a="1"/>
  <c r="B8" i="2" a="1"/>
  <c r="B32" i="2" a="1"/>
  <c r="B9" i="2" a="1"/>
  <c r="B27" i="2" a="1"/>
  <c r="B28" i="2" a="1"/>
  <c r="B36" i="2" a="1"/>
  <c r="B43" i="2" a="1"/>
  <c r="B20" i="2" a="1"/>
  <c r="B38" i="2" a="1"/>
  <c r="B15" i="2" a="1"/>
  <c r="B33" i="2" a="1"/>
  <c r="B34" i="2" a="1"/>
  <c r="B6" i="2" a="1"/>
  <c r="B12" i="2" a="1"/>
  <c r="B18" i="2" a="1"/>
  <c r="B24" i="2" a="1"/>
  <c r="B30" i="2" a="1"/>
  <c r="B13" i="2" a="1"/>
  <c r="B25" i="2" a="1"/>
  <c r="B37" i="2" a="1"/>
  <c r="B14" i="2" a="1"/>
  <c r="B26" i="2" a="1"/>
  <c r="B21" i="2" a="1"/>
  <c r="B39" i="2" a="1"/>
  <c r="B16" i="2" a="1"/>
  <c r="B40" i="2" a="1"/>
  <c r="B22" i="2" a="1"/>
  <c r="B10" i="2" a="1"/>
  <c r="B4" i="2" a="1"/>
  <c r="E36" i="11" l="1"/>
  <c r="B10" i="2"/>
  <c r="B22" i="2"/>
  <c r="B40" i="2"/>
  <c r="B16" i="2"/>
  <c r="B39" i="2"/>
  <c r="B21" i="2"/>
  <c r="B26" i="2"/>
  <c r="B14" i="2"/>
  <c r="B37" i="2"/>
  <c r="B25" i="2"/>
  <c r="B13" i="2"/>
  <c r="B30" i="2"/>
  <c r="B24" i="2"/>
  <c r="B18" i="2"/>
  <c r="B12" i="2"/>
  <c r="B6" i="2"/>
  <c r="B34" i="2"/>
  <c r="B33" i="2"/>
  <c r="B15" i="2"/>
  <c r="B38" i="2"/>
  <c r="B20" i="2"/>
  <c r="B43" i="2"/>
  <c r="B36" i="2"/>
  <c r="B28" i="2"/>
  <c r="B27" i="2"/>
  <c r="B9" i="2"/>
  <c r="B32" i="2"/>
  <c r="B8" i="2"/>
  <c r="B31" i="2"/>
  <c r="B19" i="2"/>
  <c r="B7" i="2"/>
  <c r="B42" i="2"/>
  <c r="B41" i="2"/>
  <c r="B35" i="2"/>
  <c r="B29" i="2"/>
  <c r="B23" i="2"/>
  <c r="B17" i="2"/>
  <c r="B11" i="2"/>
  <c r="B5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40C317-23F2-4D80-99A2-5A1EAC42E8A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9F6B51E-000A-43D1-8585-D13C048E4206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이지은\Downloads\2026_컴활1급_필기+실기통합본(20260420)\길벗컴활1급통합\기출\03회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<sst xmlns="http://schemas.openxmlformats.org/spreadsheetml/2006/main" count="364" uniqueCount="221">
  <si>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</si>
  <si>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</si>
  <si>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</si>
  <si>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</si>
  <si>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</si>
  <si>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</si>
  <si>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</si>
  <si>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</si>
  <si>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</si>
  <si>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</si>
  <si>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</si>
  <si>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</si>
  <si>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</si>
  <si>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</si>
  <si>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</si>
  <si>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</si>
  <si>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</si>
  <si>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</si>
  <si>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</si>
  <si>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</si>
  <si>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</si>
  <si>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</si>
  <si>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</si>
  <si>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</si>
  <si>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</si>
  <si>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</si>
  <si>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</si>
  <si>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</si>
  <si>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</si>
  <si>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</si>
  <si>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</si>
  <si>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</si>
  <si>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</si>
  <si>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</si>
  <si>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</si>
  <si>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</si>
  <si>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</si>
  <si>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</si>
  <si>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</si>
  <si>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</si>
  <si>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</si>
  <si>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</si>
  <si>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</si>
  <si>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</si>
  <si>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</si>
  <si>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</si>
  <si>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</si>
  <si>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</si>
  <si>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</si>
  <si>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</si>
  <si>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</si>
  <si>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</si>
  <si>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</si>
  <si>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</si>
  <si>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</si>
  <si>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</si>
  <si>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</si>
  <si>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</si>
  <si>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</si>
  <si>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</si>
  <si>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</si>
  <si>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</si>
  <si>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</si>
  <si>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</si>
  <si>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</si>
  <si>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</si>
  <si>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</si>
  <si>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</si>
  <si>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</si>
  <si>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</si>
  <si>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</si>
  <si>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</si>
  <si>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</si>
  <si>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</si>
  <si>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</si>
  <si>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</si>
  <si>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</si>
  <si>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</si>
  <si>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</si>
  <si>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</si>
  <si>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</si>
  <si>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</si>
  <si>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</si>
  <si>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</si>
  <si>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</si>
  <si>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</si>
  <si>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</si>
  <si>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</si>
  <si>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</si>
  <si>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</si>
  <si>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</si>
  <si>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</si>
  <si>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</si>
  <si>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</si>
  <si>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</si>
  <si>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</si>
  <si>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</si>
  <si>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</si>
  <si>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</si>
  <si>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</si>
  <si>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</si>
  <si>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</si>
  <si>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</si>
  <si>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</si>
  <si>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</si>
  <si>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</si>
  <si>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</si>
  <si>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</si>
  <si>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</si>
  <si>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</si>
  <si>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</si>
  <si>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</si>
  <si>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</si>
  <si>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</si>
  <si>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</si>
  <si>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</si>
  <si>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</si>
  <si>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</si>
  <si>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</si>
  <si>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</si>
  <si>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</si>
  <si>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</si>
  <si>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</si>
  <si>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</si>
  <si>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</si>
  <si>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</si>
  <si>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</si>
  <si>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</si>
  <si>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</si>
  <si>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</si>
  <si>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</si>
  <si>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</si>
  <si>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</si>
  <si>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</si>
  <si>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</si>
  <si>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</si>
  <si>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</si>
  <si>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</si>
  <si>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</si>
  <si>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</si>
  <si>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</si>
  <si>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</si>
  <si>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</si>
  <si>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</si>
  <si>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</si>
  <si>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</si>
  <si>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</si>
  <si>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</si>
  <si>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</si>
  <si>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</si>
  <si>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</si>
  <si>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</si>
  <si>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</si>
  <si>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</si>
  <si>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</si>
  <si>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</si>
  <si>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</si>
  <si>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</si>
  <si>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</si>
  <si>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</si>
  <si>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</si>
  <si>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</si>
  <si>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</si>
  <si>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</si>
  <si>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</si>
  <si>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</si>
  <si>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</si>
  <si>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</si>
  <si>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</si>
  <si>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</si>
  <si>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</si>
  <si>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</si>
  <si>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</si>
  <si>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</si>
  <si>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</si>
  <si>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</si>
  <si>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</si>
  <si>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</si>
  <si>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</si>
  <si>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</si>
  <si>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</si>
  <si>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</si>
  <si>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</si>
  <si>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</si>
  <si>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</si>
  <si>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</si>
  <si>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</si>
  <si>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</si>
  <si>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</si>
  <si>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</si>
  <si>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</si>
  <si>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</si>
  <si>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</si>
  <si>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</si>
  <si>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</si>
  <si>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</si>
  <si>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</si>
  <si>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</si>
  <si>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</si>
  <si>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</si>
  <si>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</si>
  <si>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</si>
  <si>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</t>
  </si>
  <si>
    <t>평균: 서울/경기도</t>
  </si>
  <si>
    <t>평균: 충청도</t>
  </si>
  <si>
    <t>평균: 강원도</t>
  </si>
  <si>
    <t>날짜(분기)</t>
  </si>
  <si>
    <t>분기1</t>
  </si>
  <si>
    <t>분기2</t>
  </si>
  <si>
    <t>분기3</t>
  </si>
  <si>
    <t>분기4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</si>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</sst>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7" fillId="0" borderId="1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ont>
        <b/>
        <i val="0"/>
        <color rgb="FFFF0000"/>
      </font>
    </dxf>
    <dxf>
      <numFmt numFmtId="176" formatCode="#,##0_ "/>
    </dxf>
    <dxf>
      <numFmt numFmtId="176" formatCode="#,##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'기타작업-2'!$C$8:$I$8</c15:sqref>
                  </c15:fullRef>
                </c:ext>
              </c:extLst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8254688"/>
        <c:axId val="808258528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'기타작업-2'!$C$4:$I$4</c15:sqref>
                  </c15:fullRef>
                </c:ext>
              </c:extLst>
              <c:f>'기타작업-2'!$D$4:$I$4</c:f>
              <c:numCache>
                <c:formatCode>General</c:formatCode>
                <c:ptCount val="6"/>
                <c:pt idx="0">
                  <c:v>925</c:v>
                </c:pt>
                <c:pt idx="1" formatCode="#,##0">
                  <c:v>1265</c:v>
                </c:pt>
                <c:pt idx="2">
                  <c:v>877</c:v>
                </c:pt>
                <c:pt idx="3" formatCode="#,##0">
                  <c:v>1438</c:v>
                </c:pt>
                <c:pt idx="4" formatCode="#,##0">
                  <c:v>1076</c:v>
                </c:pt>
                <c:pt idx="5" formatCode="#,##0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'기타작업-2'!$A$7</c15:sqref>
                        </c15:formulaRef>
                      </c:ext>
                    </c:extLst>
                    <c:strCache>
                      <c:ptCount val="1"/>
                      <c:pt idx="0">
                        <c:v>평균저수량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'기타작업-2'!$C$3:$I$3</c15:sqref>
                        </c15:fullRef>
                        <c15:formulaRef>
                          <c15:sqref>'기타작업-2'!$D$3:$I$3</c15:sqref>
                        </c15:formulaRef>
                      </c:ext>
                    </c:extLst>
                    <c:strCache>
                      <c:ptCount val="6"/>
                      <c:pt idx="0">
                        <c:v>2020년</c:v>
                      </c:pt>
                      <c:pt idx="1">
                        <c:v>2021년</c:v>
                      </c:pt>
                      <c:pt idx="2">
                        <c:v>2022년</c:v>
                      </c:pt>
                      <c:pt idx="3">
                        <c:v>2023년</c:v>
                      </c:pt>
                      <c:pt idx="4">
                        <c:v>2024년</c:v>
                      </c:pt>
                      <c:pt idx="5">
                        <c:v>2025년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'기타작업-2'!$C$7:$I$7</c15:sqref>
                        </c15:fullRef>
                        <c15:formulaRef>
                          <c15:sqref>'기타작업-2'!$D$7:$I$7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5026</c:v>
                      </c:pt>
                      <c:pt idx="1">
                        <c:v>6172</c:v>
                      </c:pt>
                      <c:pt idx="2">
                        <c:v>6398</c:v>
                      </c:pt>
                      <c:pt idx="3">
                        <c:v>7147</c:v>
                      </c:pt>
                      <c:pt idx="4">
                        <c:v>7734</c:v>
                      </c:pt>
                      <c:pt idx="5">
                        <c:v>8324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2F4-4458-86DF-8CE1BB90E954}"/>
                  </c:ext>
                </c:extLst>
              </c15:ser>
            </c15:filteredLineSeries>
          </c:ext>
        </c:extLst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808258528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8254688"/>
        <c:crosses val="max"/>
        <c:crossBetween val="between"/>
      </c:valAx>
      <c:catAx>
        <c:axId val="808254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8258528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12700</xdr:colOff>
      <xdr:row>14</xdr:row>
      <xdr:rowOff>19050</xdr:rowOff>
    </xdr:from>
    <xdr:to>
      <xdr:col>4</xdr:col>
      <xdr:colOff>488950</xdr:colOff>
      <xdr:row>15</xdr:row>
      <xdr:rowOff>196850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C6E6BB53-8A63-2918-6AE3-A235CB44AFED}"/>
            </a:ext>
          </a:extLst>
        </xdr:cNvPr>
        <xdr:cNvSpPr/>
      </xdr:nvSpPr>
      <xdr:spPr>
        <a:xfrm>
          <a:off x="1854200" y="3041650"/>
          <a:ext cx="990600" cy="3937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6350</xdr:colOff>
      <xdr:row>13</xdr:row>
      <xdr:rowOff>209550</xdr:rowOff>
    </xdr:from>
    <xdr:to>
      <xdr:col>8</xdr:col>
      <xdr:colOff>12700</xdr:colOff>
      <xdr:row>16</xdr:row>
      <xdr:rowOff>6350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24FC5649-E15A-91A2-E0A5-37E36B28BE15}"/>
            </a:ext>
          </a:extLst>
        </xdr:cNvPr>
        <xdr:cNvSpPr/>
      </xdr:nvSpPr>
      <xdr:spPr>
        <a:xfrm>
          <a:off x="3390900" y="3016250"/>
          <a:ext cx="1035050" cy="4445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355600</xdr:colOff>
          <xdr:row>0</xdr:row>
          <xdr:rowOff>69850</xdr:rowOff>
        </xdr:from>
        <xdr:to>
          <xdr:col>5</xdr:col>
          <xdr:colOff>584200</xdr:colOff>
          <xdr:row>1</xdr:row>
          <xdr:rowOff>165100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지은" refreshedDate="46168.929550115739" backgroundQuery="1" createdVersion="8" refreshedVersion="8" minRefreshableVersion="3" recordCount="0" supportSubquery="1" supportAdvancedDrill="1" xr:uid="{4E21C5FB-E8DA-4E1A-8FAC-FB038E3E19BC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5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34B120-598E-4520-A168-D0A65FD98214}" name="피벗 테이블1" cacheId="86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4:G21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3">
    <field x="5"/>
    <field x="1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2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3" subtotal="average" baseField="0" baseItem="0" numFmtId="176"/>
    <dataField name="평균: 강원도" fld="4" subtotal="average" baseField="0" baseItem="0" numFmtId="176"/>
  </dataFields>
  <formats count="2">
    <format dxfId="2">
      <pivotArea outline="0" fieldPosition="0">
        <references count="1">
          <reference field="4294967294" count="2" selected="0">
            <x v="1"/>
            <x v="2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</format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O18" sqref="O18"/>
    </sheetView>
  </sheetViews>
  <sheetFormatPr defaultRowHeight="17" x14ac:dyDescent="0.45"/>
  <cols>
    <col min="1" max="1" width="11.83203125" customWidth="1"/>
    <col min="2" max="2" width="15.25" customWidth="1"/>
    <col min="3" max="7" width="11.33203125" customWidth="1"/>
    <col min="8" max="8" width="3.08203125" customWidth="1"/>
  </cols>
  <sheetData>
    <row r="1" spans="1:15" x14ac:dyDescent="0.45">
      <c r="A1" s="9" t="s">
        <v>178</v>
      </c>
    </row>
    <row r="2" spans="1:15" x14ac:dyDescent="0.45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20" t="s">
        <v>187</v>
      </c>
    </row>
    <row r="3" spans="1:15" x14ac:dyDescent="0.45">
      <c r="A3" s="1" t="s">
        <v>89</v>
      </c>
      <c r="B3" s="8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AND(AVERAGE(C3:F3) &lt;= G3, A3 &lt;&gt;"유럽")</f>
        <v>0</v>
      </c>
    </row>
    <row r="4" spans="1:15" x14ac:dyDescent="0.45">
      <c r="A4" s="1" t="s">
        <v>89</v>
      </c>
      <c r="B4" s="8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45">
      <c r="A5" s="1" t="s">
        <v>88</v>
      </c>
      <c r="B5" s="8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45">
      <c r="A6" s="1" t="s">
        <v>89</v>
      </c>
      <c r="B6" s="8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8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45">
      <c r="A7" s="1" t="s">
        <v>89</v>
      </c>
      <c r="B7" s="8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8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45">
      <c r="A8" s="1" t="s">
        <v>89</v>
      </c>
      <c r="B8" s="8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8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45">
      <c r="A9" s="1" t="s">
        <v>88</v>
      </c>
      <c r="B9" s="8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45">
      <c r="A10" s="1" t="s">
        <v>89</v>
      </c>
      <c r="B10" s="8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45">
      <c r="A11" s="1" t="s">
        <v>89</v>
      </c>
      <c r="B11" s="8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45">
      <c r="A12" s="1" t="s">
        <v>93</v>
      </c>
      <c r="B12" s="8" t="s">
        <v>100</v>
      </c>
      <c r="C12" s="6">
        <v>180727.2</v>
      </c>
      <c r="D12" s="6"/>
      <c r="E12" s="6"/>
      <c r="F12" s="6"/>
      <c r="G12" s="6"/>
    </row>
    <row r="13" spans="1:15" x14ac:dyDescent="0.45">
      <c r="A13" s="1" t="s">
        <v>89</v>
      </c>
      <c r="B13" s="8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45">
      <c r="A14" s="1" t="s">
        <v>88</v>
      </c>
      <c r="B14" s="8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45">
      <c r="A15" s="1" t="s">
        <v>88</v>
      </c>
      <c r="B15" s="8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45">
      <c r="A16" s="1" t="s">
        <v>92</v>
      </c>
      <c r="B16" s="8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45">
      <c r="A17" s="1" t="s">
        <v>89</v>
      </c>
      <c r="B17" s="8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45">
      <c r="A18" s="1" t="s">
        <v>90</v>
      </c>
      <c r="B18" s="8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45">
      <c r="A19" s="1" t="s">
        <v>93</v>
      </c>
      <c r="B19" s="8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45">
      <c r="A20" s="1" t="s">
        <v>90</v>
      </c>
      <c r="B20" s="8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45">
      <c r="A21" s="1" t="s">
        <v>89</v>
      </c>
      <c r="B21" s="8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45">
      <c r="A22" s="1" t="s">
        <v>89</v>
      </c>
      <c r="B22" s="8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45">
      <c r="A23" s="1" t="s">
        <v>89</v>
      </c>
      <c r="B23" s="8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45">
      <c r="A24" s="1" t="s">
        <v>88</v>
      </c>
      <c r="B24" s="8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45">
      <c r="A25" s="1" t="s">
        <v>89</v>
      </c>
      <c r="B25" s="8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45">
      <c r="A26" s="1" t="s">
        <v>89</v>
      </c>
      <c r="B26" s="8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45">
      <c r="A27" s="1" t="s">
        <v>89</v>
      </c>
      <c r="B27" s="8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45">
      <c r="A28" s="1" t="s">
        <v>89</v>
      </c>
      <c r="B28" s="8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45">
      <c r="A29" s="1" t="s">
        <v>88</v>
      </c>
      <c r="B29" s="8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45">
      <c r="A30" s="1" t="s">
        <v>89</v>
      </c>
      <c r="B30" s="8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45">
      <c r="A31" s="1" t="s">
        <v>89</v>
      </c>
      <c r="B31" s="8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45">
      <c r="A32" s="1" t="s">
        <v>89</v>
      </c>
      <c r="B32" s="8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45">
      <c r="A33" s="1" t="s">
        <v>89</v>
      </c>
      <c r="B33" s="8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45">
      <c r="A34" s="1" t="s">
        <v>89</v>
      </c>
      <c r="B34" s="8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45">
      <c r="A35" s="1" t="s">
        <v>89</v>
      </c>
      <c r="B35" s="8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45">
      <c r="A36" s="1" t="s">
        <v>92</v>
      </c>
      <c r="B36" s="8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45">
      <c r="A37" s="1" t="s">
        <v>89</v>
      </c>
      <c r="B37" s="8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45">
      <c r="A38" s="1" t="s">
        <v>89</v>
      </c>
      <c r="B38" s="8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45">
      <c r="A39" s="1" t="s">
        <v>89</v>
      </c>
      <c r="B39" s="8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45">
      <c r="A40" s="1" t="s">
        <v>89</v>
      </c>
      <c r="B40" s="8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OR(LARGE($G$3:$G$40, 5) &lt; $G3, 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opLeftCell="C1" zoomScaleNormal="100" workbookViewId="0">
      <selection activeCell="P26" sqref="P26"/>
    </sheetView>
  </sheetViews>
  <sheetFormatPr defaultRowHeight="17" x14ac:dyDescent="0.45"/>
  <cols>
    <col min="1" max="1" width="5.582031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3203125" bestFit="1" customWidth="1"/>
    <col min="7" max="7" width="13" bestFit="1" customWidth="1"/>
    <col min="8" max="8" width="27.58203125" bestFit="1" customWidth="1"/>
    <col min="9" max="9" width="19.33203125" bestFit="1" customWidth="1"/>
    <col min="10" max="10" width="15.25" bestFit="1" customWidth="1"/>
    <col min="11" max="13" width="12.08203125" customWidth="1"/>
    <col min="14" max="14" width="3.5" customWidth="1"/>
    <col min="15" max="15" width="9" bestFit="1" customWidth="1"/>
    <col min="16" max="16" width="25.08203125" bestFit="1" customWidth="1"/>
    <col min="17" max="17" width="22" customWidth="1"/>
    <col min="18" max="18" width="12.83203125" bestFit="1" customWidth="1"/>
    <col min="20" max="20" width="14.75" customWidth="1"/>
  </cols>
  <sheetData>
    <row r="1" spans="1:18" x14ac:dyDescent="0.45">
      <c r="G1" s="4"/>
    </row>
    <row r="2" spans="1:18" x14ac:dyDescent="0.45">
      <c r="A2" t="s">
        <v>0</v>
      </c>
      <c r="O2" t="s">
        <v>14</v>
      </c>
    </row>
    <row r="3" spans="1:18" x14ac:dyDescent="0.45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45">
      <c r="A4" s="1">
        <v>1</v>
      </c>
      <c r="B4" s="16" t="str" cm="1">
        <f t="array" ref="B4">fn구분(C4, D4, 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ROUND(PMT(3%/12, 10*12, -G4), -3), "원")</f>
        <v>매월 5601000원</v>
      </c>
      <c r="J4" s="21" t="str">
        <f>IF(FV(3%/12, 10*12, -F4) &gt;= 150000000, FIXED(FV(3%/12, 10*12, -F4), -3), 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 AVERAGE( IF( ($C$4:$C$43 = O4) * ($M$4:$M$43 &gt;= LARGE(($C$4:$C$43 = O4) * $M$4:$M$43, 3)), $M$4:$M$43)), 0) &amp; "대"</f>
        <v>약 88대</v>
      </c>
      <c r="Q4" s="1" t="str">
        <f t="array" ref="Q4">INDEX($H$4:$H$43, MATCH(MAX(($C$4:$C$43 = O4)*$M$4:$M$43), ($C$4:$C$43 = O4)*$M$4:$M$43, 0))</f>
        <v>한성</v>
      </c>
      <c r="R4" s="15"/>
    </row>
    <row r="5" spans="1:18" x14ac:dyDescent="0.45">
      <c r="A5" s="1">
        <v>2</v>
      </c>
      <c r="B5" s="16" t="str" cm="1">
        <f t="array" ref="B5">fn구분(C5, D5, 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ROUND(PMT(3%/12, 10*12, -G5), -3), "원")</f>
        <v>매월 2317000원</v>
      </c>
      <c r="J5" s="21" t="str">
        <f t="shared" ref="J5:J43" si="2">IF(FV(3%/12, 10*12, -F5) &gt;= 150000000, FIXED(FV(3%/12, 10*12, -F5), -3), 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 AVERAGE( IF( ($C$4:$C$43 = O5) * ($M$4:$M$43 &gt;= LARGE(($C$4:$C$43 = O5) * $M$4:$M$43, 3)), $M$4:$M$43)), 0) &amp; "대"</f>
        <v>약 119대</v>
      </c>
      <c r="Q5" s="1" t="str">
        <f t="array" ref="Q5">INDEX($H$4:$H$43, MATCH(MAX(($C$4:$C$43 = O5)*$M$4:$M$43), ($C$4:$C$43 = O5)*$M$4:$M$43, 0))</f>
        <v>평화주공1,2</v>
      </c>
    </row>
    <row r="6" spans="1:18" x14ac:dyDescent="0.45">
      <c r="A6" s="1">
        <v>3</v>
      </c>
      <c r="B6" s="16" t="str" cm="1">
        <f t="array" ref="B6">fn구분(C6, D6, 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21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 AVERAGE( IF( ($C$4:$C$43 = O6) * ($M$4:$M$43 &gt;= LARGE(($C$4:$C$43 = O6) * $M$4:$M$43, 3)), $M$4:$M$43)), 0) &amp; "대"</f>
        <v>약 114대</v>
      </c>
      <c r="Q6" s="1" t="str">
        <f t="array" ref="Q6">INDEX($H$4:$H$43, MATCH(MAX(($C$4:$C$43 = O6)*$M$4:$M$43), ($C$4:$C$43 = O6)*$M$4:$M$43, 0))</f>
        <v>모아엘가</v>
      </c>
    </row>
    <row r="7" spans="1:18" x14ac:dyDescent="0.45">
      <c r="A7" s="1">
        <v>4</v>
      </c>
      <c r="B7" s="16" t="str" cm="1">
        <f t="array" ref="B7">fn구분(C7, D7, 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21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 AVERAGE( IF( ($C$4:$C$43 = O7) * ($M$4:$M$43 &gt;= LARGE(($C$4:$C$43 = O7) * $M$4:$M$43, 3)), $M$4:$M$43)), 0) &amp; "대"</f>
        <v>약 107대</v>
      </c>
      <c r="Q7" s="1" t="str">
        <f t="array" ref="Q7">INDEX($H$4:$H$43, MATCH(MAX(($C$4:$C$43 = O7)*$M$4:$M$43), ($C$4:$C$43 = O7)*$M$4:$M$43, 0))</f>
        <v>전주첨단코아루1차</v>
      </c>
    </row>
    <row r="8" spans="1:18" x14ac:dyDescent="0.45">
      <c r="A8" s="1">
        <v>5</v>
      </c>
      <c r="B8" s="16" t="str" cm="1">
        <f t="array" ref="B8">fn구분(C8, D8, 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21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45">
      <c r="A9" s="1">
        <v>6</v>
      </c>
      <c r="B9" s="16" t="str" cm="1">
        <f t="array" ref="B9">fn구분(C9, D9, 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21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45">
      <c r="A10" s="1">
        <v>7</v>
      </c>
      <c r="B10" s="16" t="str" cm="1">
        <f t="array" ref="B10">fn구분(C10, D10, 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21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45">
      <c r="A11" s="1">
        <v>8</v>
      </c>
      <c r="B11" s="16" t="str" cm="1">
        <f t="array" ref="B11">fn구분(C11, D11, 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21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45">
      <c r="A12" s="1">
        <v>9</v>
      </c>
      <c r="B12" s="16" t="str" cm="1">
        <f t="array" ref="B12">fn구분(C12, D12, 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21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45">
      <c r="A13" s="1">
        <v>10</v>
      </c>
      <c r="B13" s="16" t="str" cm="1">
        <f t="array" ref="B13">fn구분(C13, D13, 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21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45">
      <c r="A14" s="1">
        <v>11</v>
      </c>
      <c r="B14" s="16" t="str" cm="1">
        <f t="array" ref="B14">fn구분(C14, D14, 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21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45">
      <c r="A15" s="1">
        <v>12</v>
      </c>
      <c r="B15" s="16" t="str" cm="1">
        <f t="array" ref="B15">fn구분(C15, D15, 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21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45">
      <c r="A16" s="1">
        <v>13</v>
      </c>
      <c r="B16" s="16" t="str" cm="1">
        <f t="array" ref="B16">fn구분(C16, D16, 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21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45">
      <c r="A17" s="1">
        <v>14</v>
      </c>
      <c r="B17" s="16" t="str" cm="1">
        <f t="array" ref="B17">fn구분(C17, D17, 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21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45">
      <c r="A18" s="1">
        <v>15</v>
      </c>
      <c r="B18" s="16" t="str" cm="1">
        <f t="array" ref="B18">fn구분(C18, D18, 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21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45">
      <c r="A19" s="1">
        <v>16</v>
      </c>
      <c r="B19" s="16" t="str" cm="1">
        <f t="array" ref="B19">fn구분(C19, D19, 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21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45">
      <c r="A20" s="1">
        <v>17</v>
      </c>
      <c r="B20" s="16" t="str" cm="1">
        <f t="array" ref="B20">fn구분(C20, D20, 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21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45">
      <c r="A21" s="1">
        <v>18</v>
      </c>
      <c r="B21" s="16" t="str" cm="1">
        <f t="array" ref="B21">fn구분(C21, D21, 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21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45">
      <c r="A22" s="1">
        <v>19</v>
      </c>
      <c r="B22" s="16" t="str" cm="1">
        <f t="array" ref="B22">fn구분(C22, D22, 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21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45">
      <c r="A23" s="1">
        <v>20</v>
      </c>
      <c r="B23" s="16" t="str" cm="1">
        <f t="array" ref="B23">fn구분(C23, D23, 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21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45">
      <c r="A24" s="1">
        <v>21</v>
      </c>
      <c r="B24" s="16" t="str" cm="1">
        <f t="array" ref="B24">fn구분(C24, D24, 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21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45">
      <c r="A25" s="1">
        <v>22</v>
      </c>
      <c r="B25" s="16" t="str" cm="1">
        <f t="array" ref="B25">fn구분(C25, D25, 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21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45">
      <c r="A26" s="1">
        <v>23</v>
      </c>
      <c r="B26" s="16" t="str" cm="1">
        <f t="array" ref="B26">fn구분(C26, D26, 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21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45">
      <c r="A27" s="1">
        <v>24</v>
      </c>
      <c r="B27" s="16" t="str" cm="1">
        <f t="array" ref="B27">fn구분(C27, D27, 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21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45">
      <c r="A28" s="1">
        <v>25</v>
      </c>
      <c r="B28" s="16" t="str" cm="1">
        <f t="array" ref="B28">fn구분(C28, D28, 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21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45">
      <c r="A29" s="1">
        <v>26</v>
      </c>
      <c r="B29" s="16" t="str" cm="1">
        <f t="array" ref="B29">fn구분(C29, D29, 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21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45">
      <c r="A30" s="1">
        <v>27</v>
      </c>
      <c r="B30" s="16" t="str" cm="1">
        <f t="array" ref="B30">fn구분(C30, D30, 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21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45">
      <c r="A31" s="1">
        <v>28</v>
      </c>
      <c r="B31" s="16" t="str" cm="1">
        <f t="array" ref="B31">fn구분(C31, D31, 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21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45">
      <c r="A32" s="1">
        <v>29</v>
      </c>
      <c r="B32" s="16" t="str" cm="1">
        <f t="array" ref="B32">fn구분(C32, D32, 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21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45">
      <c r="A33" s="1">
        <v>30</v>
      </c>
      <c r="B33" s="16" t="str" cm="1">
        <f t="array" ref="B33">fn구분(C33, D33, 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21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45">
      <c r="A34" s="1">
        <v>31</v>
      </c>
      <c r="B34" s="16" t="str" cm="1">
        <f t="array" ref="B34">fn구분(C34, D34, 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21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45">
      <c r="A35" s="1">
        <v>32</v>
      </c>
      <c r="B35" s="16" t="str" cm="1">
        <f t="array" ref="B35">fn구분(C35, D35, 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21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45">
      <c r="A36" s="1">
        <v>33</v>
      </c>
      <c r="B36" s="16" t="str" cm="1">
        <f t="array" ref="B36">fn구분(C36, D36, 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21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45">
      <c r="A37" s="1">
        <v>34</v>
      </c>
      <c r="B37" s="16" t="str" cm="1">
        <f t="array" ref="B37">fn구분(C37, D37, 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21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45">
      <c r="A38" s="1">
        <v>35</v>
      </c>
      <c r="B38" s="16" t="str" cm="1">
        <f t="array" ref="B38">fn구분(C38, D38, 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21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45">
      <c r="A39" s="1">
        <v>36</v>
      </c>
      <c r="B39" s="16" t="str" cm="1">
        <f t="array" ref="B39">fn구분(C39, D39, 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21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45">
      <c r="A40" s="1">
        <v>37</v>
      </c>
      <c r="B40" s="16" t="str" cm="1">
        <f t="array" ref="B40">fn구분(C40, D40, 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21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45">
      <c r="A41" s="1">
        <v>38</v>
      </c>
      <c r="B41" s="16" t="str" cm="1">
        <f t="array" ref="B41">fn구분(C41, D41, 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21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45">
      <c r="A42" s="1">
        <v>39</v>
      </c>
      <c r="B42" s="16" t="str" cm="1">
        <f t="array" ref="B42">fn구분(C42, D42, 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21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45">
      <c r="A43" s="1">
        <v>40</v>
      </c>
      <c r="B43" s="16" t="str" cm="1">
        <f t="array" ref="B43">fn구분(C43, D43, 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21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4:G21"/>
  <sheetViews>
    <sheetView workbookViewId="0">
      <selection activeCell="D4" sqref="D4"/>
    </sheetView>
  </sheetViews>
  <sheetFormatPr defaultRowHeight="17" x14ac:dyDescent="0.45"/>
  <cols>
    <col min="2" max="2" width="15.5" bestFit="1" customWidth="1"/>
    <col min="3" max="3" width="10.75" bestFit="1" customWidth="1"/>
    <col min="4" max="4" width="9.1640625" bestFit="1" customWidth="1"/>
    <col min="5" max="5" width="16.58203125" bestFit="1" customWidth="1"/>
    <col min="6" max="7" width="11.83203125" bestFit="1" customWidth="1"/>
    <col min="8" max="322" width="13.5" bestFit="1" customWidth="1"/>
    <col min="323" max="323" width="6.83203125" bestFit="1" customWidth="1"/>
  </cols>
  <sheetData>
    <row r="4" spans="2:7" x14ac:dyDescent="0.45">
      <c r="B4" s="24" t="s">
        <v>206</v>
      </c>
      <c r="C4" s="24" t="s">
        <v>201</v>
      </c>
      <c r="D4" s="24" t="s">
        <v>202</v>
      </c>
      <c r="E4" s="25" t="s">
        <v>203</v>
      </c>
      <c r="F4" s="26" t="s">
        <v>204</v>
      </c>
      <c r="G4" s="26" t="s">
        <v>205</v>
      </c>
    </row>
    <row r="5" spans="2:7" x14ac:dyDescent="0.45">
      <c r="B5" s="25" t="s">
        <v>207</v>
      </c>
      <c r="C5" s="25"/>
      <c r="D5" s="25"/>
      <c r="E5" s="22"/>
      <c r="F5" s="23"/>
      <c r="G5" s="23"/>
    </row>
    <row r="6" spans="2:7" x14ac:dyDescent="0.45">
      <c r="B6" s="25"/>
      <c r="C6" s="25" t="s">
        <v>189</v>
      </c>
      <c r="D6" s="25"/>
      <c r="E6" s="22">
        <v>0.96051192427488596</v>
      </c>
      <c r="F6" s="23">
        <v>1614.2903225806451</v>
      </c>
      <c r="G6" s="23">
        <v>1963.6451612903227</v>
      </c>
    </row>
    <row r="7" spans="2:7" x14ac:dyDescent="0.45">
      <c r="B7" s="25"/>
      <c r="C7" s="25" t="s">
        <v>190</v>
      </c>
      <c r="D7" s="25"/>
      <c r="E7" s="22">
        <v>0.97239167989392694</v>
      </c>
      <c r="F7" s="23">
        <v>1574.1071428571429</v>
      </c>
      <c r="G7" s="23">
        <v>1430.9642857142858</v>
      </c>
    </row>
    <row r="8" spans="2:7" x14ac:dyDescent="0.45">
      <c r="B8" s="25"/>
      <c r="C8" s="25" t="s">
        <v>191</v>
      </c>
      <c r="D8" s="25"/>
      <c r="E8" s="22">
        <v>1.062411353451518</v>
      </c>
      <c r="F8" s="23">
        <v>1431.4375</v>
      </c>
      <c r="G8" s="23">
        <v>1485.78125</v>
      </c>
    </row>
    <row r="9" spans="2:7" x14ac:dyDescent="0.45">
      <c r="B9" s="25" t="s">
        <v>208</v>
      </c>
      <c r="C9" s="25"/>
      <c r="D9" s="25"/>
      <c r="E9" s="22"/>
      <c r="F9" s="23"/>
      <c r="G9" s="23"/>
    </row>
    <row r="10" spans="2:7" x14ac:dyDescent="0.45">
      <c r="B10" s="25"/>
      <c r="C10" s="25" t="s">
        <v>192</v>
      </c>
      <c r="D10" s="25"/>
      <c r="E10" s="22">
        <v>0.92931257081126661</v>
      </c>
      <c r="F10" s="23">
        <v>1363.9</v>
      </c>
      <c r="G10" s="23">
        <v>1627.9</v>
      </c>
    </row>
    <row r="11" spans="2:7" x14ac:dyDescent="0.45">
      <c r="B11" s="25"/>
      <c r="C11" s="25" t="s">
        <v>193</v>
      </c>
      <c r="D11" s="25"/>
      <c r="E11" s="22">
        <v>0.96814226084384514</v>
      </c>
      <c r="F11" s="23">
        <v>1632.8064516129032</v>
      </c>
      <c r="G11" s="23">
        <v>3196.0322580645161</v>
      </c>
    </row>
    <row r="12" spans="2:7" x14ac:dyDescent="0.45">
      <c r="B12" s="25"/>
      <c r="C12" s="25" t="s">
        <v>194</v>
      </c>
      <c r="D12" s="25"/>
      <c r="E12" s="22">
        <v>1.103607092983427</v>
      </c>
      <c r="F12" s="23">
        <v>1651.2333333333333</v>
      </c>
      <c r="G12" s="23">
        <v>4063.1</v>
      </c>
    </row>
    <row r="13" spans="2:7" x14ac:dyDescent="0.45">
      <c r="B13" s="25" t="s">
        <v>209</v>
      </c>
      <c r="C13" s="25"/>
      <c r="D13" s="25"/>
      <c r="E13" s="22"/>
      <c r="F13" s="23"/>
      <c r="G13" s="23"/>
    </row>
    <row r="14" spans="2:7" x14ac:dyDescent="0.45">
      <c r="B14" s="25"/>
      <c r="C14" s="25" t="s">
        <v>195</v>
      </c>
      <c r="D14" s="25"/>
      <c r="E14" s="22">
        <v>0.94899621593843175</v>
      </c>
      <c r="F14" s="23">
        <v>1391.3225806451612</v>
      </c>
      <c r="G14" s="23">
        <v>3355.3870967741937</v>
      </c>
    </row>
    <row r="15" spans="2:7" x14ac:dyDescent="0.45">
      <c r="B15" s="25"/>
      <c r="C15" s="25" t="s">
        <v>196</v>
      </c>
      <c r="D15" s="25"/>
      <c r="E15" s="22">
        <v>1.1487442958781708</v>
      </c>
      <c r="F15" s="23">
        <v>1327.1290322580646</v>
      </c>
      <c r="G15" s="23">
        <v>2283.3870967741937</v>
      </c>
    </row>
    <row r="16" spans="2:7" x14ac:dyDescent="0.45">
      <c r="B16" s="25"/>
      <c r="C16" s="25" t="s">
        <v>197</v>
      </c>
      <c r="D16" s="25"/>
      <c r="E16" s="22">
        <v>0.8990014711228439</v>
      </c>
      <c r="F16" s="23">
        <v>1451.7</v>
      </c>
      <c r="G16" s="23">
        <v>2657.8</v>
      </c>
    </row>
    <row r="17" spans="2:7" x14ac:dyDescent="0.45">
      <c r="B17" s="25" t="s">
        <v>210</v>
      </c>
      <c r="C17" s="25"/>
      <c r="D17" s="25"/>
      <c r="E17" s="22"/>
      <c r="F17" s="23"/>
      <c r="G17" s="23"/>
    </row>
    <row r="18" spans="2:7" x14ac:dyDescent="0.45">
      <c r="B18" s="25"/>
      <c r="C18" s="25" t="s">
        <v>198</v>
      </c>
      <c r="D18" s="25"/>
      <c r="E18" s="22">
        <v>1.0637619397791376</v>
      </c>
      <c r="F18" s="23">
        <v>1419.2258064516129</v>
      </c>
      <c r="G18" s="23">
        <v>2156.3548387096776</v>
      </c>
    </row>
    <row r="19" spans="2:7" x14ac:dyDescent="0.45">
      <c r="B19" s="25"/>
      <c r="C19" s="25" t="s">
        <v>199</v>
      </c>
      <c r="D19" s="25"/>
      <c r="E19" s="22">
        <v>1.0126000176451826</v>
      </c>
      <c r="F19" s="23">
        <v>1642.8666666666666</v>
      </c>
      <c r="G19" s="23">
        <v>2254.5666666666666</v>
      </c>
    </row>
    <row r="20" spans="2:7" x14ac:dyDescent="0.45">
      <c r="B20" s="25"/>
      <c r="C20" s="25" t="s">
        <v>200</v>
      </c>
      <c r="D20" s="25"/>
      <c r="E20" s="22">
        <v>0.92404449475778272</v>
      </c>
      <c r="F20" s="23">
        <v>2447</v>
      </c>
      <c r="G20" s="23">
        <v>2385.4193548387098</v>
      </c>
    </row>
    <row r="21" spans="2:7" x14ac:dyDescent="0.45">
      <c r="B21" s="25" t="s">
        <v>188</v>
      </c>
      <c r="C21" s="25"/>
      <c r="D21" s="25"/>
      <c r="E21" s="22">
        <v>1</v>
      </c>
      <c r="F21" s="23">
        <v>1579.1174863387978</v>
      </c>
      <c r="G21" s="23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J22" sqref="J22"/>
    </sheetView>
  </sheetViews>
  <sheetFormatPr defaultRowHeight="17" outlineLevelRow="3" x14ac:dyDescent="0.45"/>
  <cols>
    <col min="1" max="1" width="16.08203125" bestFit="1" customWidth="1"/>
    <col min="2" max="2" width="14" bestFit="1" customWidth="1"/>
    <col min="3" max="5" width="11.08203125" customWidth="1"/>
  </cols>
  <sheetData>
    <row r="2" spans="1:5" x14ac:dyDescent="0.45">
      <c r="A2" t="s">
        <v>186</v>
      </c>
    </row>
    <row r="3" spans="1:5" x14ac:dyDescent="0.45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45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45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45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45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45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45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45">
      <c r="A10" s="1"/>
      <c r="B10" s="27" t="s">
        <v>216</v>
      </c>
      <c r="C10" s="1"/>
      <c r="D10" s="1"/>
      <c r="E10" s="1">
        <f>SUBTOTAL(3,E4:E9)</f>
        <v>6</v>
      </c>
    </row>
    <row r="11" spans="1:5" outlineLevel="1" x14ac:dyDescent="0.45">
      <c r="A11" s="1"/>
      <c r="B11" s="27" t="s">
        <v>211</v>
      </c>
      <c r="C11" s="1"/>
      <c r="D11" s="1"/>
      <c r="E11" s="1">
        <f>SUBTOTAL(1,E4:E9)</f>
        <v>275.15000000000003</v>
      </c>
    </row>
    <row r="12" spans="1:5" outlineLevel="3" x14ac:dyDescent="0.45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45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45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45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45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45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45">
      <c r="A18" s="1"/>
      <c r="B18" s="27" t="s">
        <v>217</v>
      </c>
      <c r="C18" s="1"/>
      <c r="D18" s="1"/>
      <c r="E18" s="1">
        <f>SUBTOTAL(3,E12:E17)</f>
        <v>6</v>
      </c>
    </row>
    <row r="19" spans="1:5" outlineLevel="1" x14ac:dyDescent="0.45">
      <c r="A19" s="1"/>
      <c r="B19" s="27" t="s">
        <v>212</v>
      </c>
      <c r="C19" s="1"/>
      <c r="D19" s="1"/>
      <c r="E19" s="1">
        <f>SUBTOTAL(1,E12:E17)</f>
        <v>660.51666666666665</v>
      </c>
    </row>
    <row r="20" spans="1:5" outlineLevel="3" x14ac:dyDescent="0.45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45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45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45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45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45">
      <c r="A25" s="1"/>
      <c r="B25" s="27" t="s">
        <v>218</v>
      </c>
      <c r="C25" s="1"/>
      <c r="D25" s="1"/>
      <c r="E25" s="1">
        <f>SUBTOTAL(3,E20:E24)</f>
        <v>5</v>
      </c>
    </row>
    <row r="26" spans="1:5" outlineLevel="1" x14ac:dyDescent="0.45">
      <c r="A26" s="1"/>
      <c r="B26" s="27" t="s">
        <v>213</v>
      </c>
      <c r="C26" s="1"/>
      <c r="D26" s="1"/>
      <c r="E26" s="1">
        <f>SUBTOTAL(1,E20:E24)</f>
        <v>138.08000000000001</v>
      </c>
    </row>
    <row r="27" spans="1:5" outlineLevel="3" x14ac:dyDescent="0.45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45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45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45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45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45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1:5" outlineLevel="2" x14ac:dyDescent="0.45">
      <c r="A33" s="28"/>
      <c r="B33" s="29" t="s">
        <v>219</v>
      </c>
      <c r="C33" s="28"/>
      <c r="D33" s="28"/>
      <c r="E33" s="28">
        <f>SUBTOTAL(3,E27:E32)</f>
        <v>6</v>
      </c>
    </row>
    <row r="34" spans="1:5" outlineLevel="1" x14ac:dyDescent="0.45">
      <c r="A34" s="28"/>
      <c r="B34" s="29" t="s">
        <v>214</v>
      </c>
      <c r="C34" s="28"/>
      <c r="D34" s="28"/>
      <c r="E34" s="28">
        <f>SUBTOTAL(1,E27:E32)</f>
        <v>1563.666666666667</v>
      </c>
    </row>
    <row r="35" spans="1:5" x14ac:dyDescent="0.45">
      <c r="A35" s="28"/>
      <c r="B35" s="29" t="s">
        <v>220</v>
      </c>
      <c r="C35" s="28"/>
      <c r="D35" s="28"/>
      <c r="E35" s="28">
        <f>SUBTOTAL(3,E4:E32)</f>
        <v>23</v>
      </c>
    </row>
    <row r="36" spans="1:5" x14ac:dyDescent="0.45">
      <c r="A36" s="28"/>
      <c r="B36" s="29" t="s">
        <v>215</v>
      </c>
      <c r="C36" s="28"/>
      <c r="D36" s="28"/>
      <c r="E36" s="28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2">
    <dataValidation errorStyle="information" allowBlank="1" showInputMessage="1" showErrorMessage="1" errorTitle="입력 오류" error="2~4 글자만 입력하십시오." promptTitle="입력 제한" prompt="2~4 글자만 입력 가능" sqref="B12:B17 B20:B24 B5:B9 B27:B32" xr:uid="{52891CF2-8874-4B11-A933-5C767D90FB3F}"/>
    <dataValidation type="textLength" errorStyle="information" allowBlank="1" showInputMessage="1" showErrorMessage="1" errorTitle="입력 오류" error="2~4 글자만 입력하십시오." promptTitle="입력 제한" prompt="2~4 글자만 입력 가능" sqref="B4" xr:uid="{561F08C8-84A6-4242-8326-57E52DC4D15A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K8" sqref="K8"/>
    </sheetView>
  </sheetViews>
  <sheetFormatPr defaultRowHeight="17" x14ac:dyDescent="0.45"/>
  <cols>
    <col min="1" max="1" width="1.58203125" customWidth="1"/>
    <col min="2" max="2" width="14.5" bestFit="1" customWidth="1"/>
    <col min="3" max="3" width="8.08203125" customWidth="1"/>
    <col min="4" max="9" width="6.75" customWidth="1"/>
  </cols>
  <sheetData>
    <row r="2" spans="2:9" x14ac:dyDescent="0.45">
      <c r="B2" s="9" t="s">
        <v>142</v>
      </c>
    </row>
    <row r="3" spans="2:9" x14ac:dyDescent="0.45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45">
      <c r="B4" s="1" t="s">
        <v>128</v>
      </c>
      <c r="C4" s="1" t="s">
        <v>129</v>
      </c>
      <c r="D4" s="30">
        <v>98</v>
      </c>
      <c r="E4" s="30">
        <v>98</v>
      </c>
      <c r="F4" s="30">
        <v>69</v>
      </c>
      <c r="G4" s="30">
        <v>102</v>
      </c>
      <c r="H4" s="30">
        <v>42</v>
      </c>
      <c r="I4" s="30">
        <v>98</v>
      </c>
    </row>
    <row r="5" spans="2:9" x14ac:dyDescent="0.45">
      <c r="B5" s="1" t="s">
        <v>130</v>
      </c>
      <c r="C5" s="1" t="s">
        <v>131</v>
      </c>
      <c r="D5" s="30">
        <v>35</v>
      </c>
      <c r="E5" s="30">
        <v>100</v>
      </c>
      <c r="F5" s="30">
        <v>50</v>
      </c>
      <c r="G5" s="30">
        <v>97</v>
      </c>
      <c r="H5" s="30">
        <v>110</v>
      </c>
      <c r="I5" s="30">
        <v>102</v>
      </c>
    </row>
    <row r="6" spans="2:9" x14ac:dyDescent="0.45">
      <c r="B6" s="1" t="s">
        <v>132</v>
      </c>
      <c r="C6" s="1" t="s">
        <v>129</v>
      </c>
      <c r="D6" s="30">
        <v>79</v>
      </c>
      <c r="E6" s="30">
        <v>89</v>
      </c>
      <c r="F6" s="30">
        <v>65</v>
      </c>
      <c r="G6" s="30">
        <v>89</v>
      </c>
      <c r="H6" s="30">
        <v>45</v>
      </c>
      <c r="I6" s="30">
        <v>91</v>
      </c>
    </row>
    <row r="7" spans="2:9" x14ac:dyDescent="0.45">
      <c r="B7" s="1" t="s">
        <v>130</v>
      </c>
      <c r="C7" s="1" t="s">
        <v>131</v>
      </c>
      <c r="D7" s="30">
        <v>96</v>
      </c>
      <c r="E7" s="30">
        <v>92</v>
      </c>
      <c r="F7" s="30">
        <v>95</v>
      </c>
      <c r="G7" s="30">
        <v>28</v>
      </c>
      <c r="H7" s="30">
        <v>93</v>
      </c>
      <c r="I7" s="30">
        <v>88</v>
      </c>
    </row>
    <row r="8" spans="2:9" x14ac:dyDescent="0.45">
      <c r="B8" s="1" t="s">
        <v>133</v>
      </c>
      <c r="C8" s="1" t="s">
        <v>129</v>
      </c>
      <c r="D8" s="30">
        <v>39</v>
      </c>
      <c r="E8" s="30">
        <v>77</v>
      </c>
      <c r="F8" s="30">
        <v>91</v>
      </c>
      <c r="G8" s="30">
        <v>91</v>
      </c>
      <c r="H8" s="30">
        <v>90</v>
      </c>
      <c r="I8" s="30">
        <v>77</v>
      </c>
    </row>
    <row r="9" spans="2:9" x14ac:dyDescent="0.45">
      <c r="B9" s="1" t="s">
        <v>130</v>
      </c>
      <c r="C9" s="1" t="s">
        <v>131</v>
      </c>
      <c r="D9" s="30">
        <v>93</v>
      </c>
      <c r="E9" s="30">
        <v>58</v>
      </c>
      <c r="F9" s="30">
        <v>96</v>
      </c>
      <c r="G9" s="30">
        <v>99</v>
      </c>
      <c r="H9" s="30">
        <v>65</v>
      </c>
      <c r="I9" s="30">
        <v>93</v>
      </c>
    </row>
    <row r="10" spans="2:9" x14ac:dyDescent="0.45">
      <c r="B10" s="1" t="s">
        <v>134</v>
      </c>
      <c r="C10" s="1" t="s">
        <v>129</v>
      </c>
      <c r="D10" s="30">
        <v>76</v>
      </c>
      <c r="E10" s="30">
        <v>74</v>
      </c>
      <c r="F10" s="30">
        <v>78</v>
      </c>
      <c r="G10" s="30">
        <v>83</v>
      </c>
      <c r="H10" s="30">
        <v>82</v>
      </c>
      <c r="I10" s="30">
        <v>79</v>
      </c>
    </row>
    <row r="11" spans="2:9" x14ac:dyDescent="0.45">
      <c r="B11" s="1" t="s">
        <v>130</v>
      </c>
      <c r="C11" s="1" t="s">
        <v>131</v>
      </c>
      <c r="D11" s="30">
        <v>88</v>
      </c>
      <c r="E11" s="30">
        <v>86</v>
      </c>
      <c r="F11" s="30">
        <v>88</v>
      </c>
      <c r="G11" s="30">
        <v>83</v>
      </c>
      <c r="H11" s="30">
        <v>83</v>
      </c>
      <c r="I11" s="30">
        <v>85</v>
      </c>
    </row>
    <row r="12" spans="2:9" x14ac:dyDescent="0.45">
      <c r="B12" s="1" t="s">
        <v>135</v>
      </c>
      <c r="C12" s="1" t="s">
        <v>129</v>
      </c>
      <c r="D12" s="30">
        <v>77</v>
      </c>
      <c r="E12" s="30">
        <v>78</v>
      </c>
      <c r="F12" s="30">
        <v>89</v>
      </c>
      <c r="G12" s="30">
        <v>77</v>
      </c>
      <c r="H12" s="30">
        <v>59</v>
      </c>
      <c r="I12" s="30">
        <v>69</v>
      </c>
    </row>
    <row r="13" spans="2:9" x14ac:dyDescent="0.45">
      <c r="B13" s="1" t="s">
        <v>130</v>
      </c>
      <c r="C13" s="1" t="s">
        <v>131</v>
      </c>
      <c r="D13" s="30">
        <v>84</v>
      </c>
      <c r="E13" s="30">
        <v>81</v>
      </c>
      <c r="F13" s="30">
        <v>79</v>
      </c>
      <c r="G13" s="30">
        <v>81</v>
      </c>
      <c r="H13" s="30">
        <v>78</v>
      </c>
      <c r="I13" s="30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tabSelected="1" workbookViewId="0">
      <selection activeCell="L20" sqref="L20"/>
    </sheetView>
  </sheetViews>
  <sheetFormatPr defaultRowHeight="17" x14ac:dyDescent="0.45"/>
  <cols>
    <col min="1" max="1" width="12.58203125" customWidth="1"/>
    <col min="2" max="2" width="11.08203125" customWidth="1"/>
    <col min="3" max="9" width="9.83203125" customWidth="1"/>
  </cols>
  <sheetData>
    <row r="2" spans="1:9" x14ac:dyDescent="0.45">
      <c r="A2" t="s">
        <v>185</v>
      </c>
    </row>
    <row r="3" spans="1:9" x14ac:dyDescent="0.45">
      <c r="A3" s="10" t="s">
        <v>2</v>
      </c>
      <c r="B3" s="10" t="s">
        <v>26</v>
      </c>
      <c r="C3" s="11" t="s">
        <v>183</v>
      </c>
      <c r="D3" s="11" t="s">
        <v>184</v>
      </c>
      <c r="E3" s="11" t="s">
        <v>19</v>
      </c>
      <c r="F3" s="11" t="s">
        <v>20</v>
      </c>
      <c r="G3" s="11" t="s">
        <v>181</v>
      </c>
      <c r="H3" s="11" t="s">
        <v>180</v>
      </c>
      <c r="I3" s="11" t="s">
        <v>179</v>
      </c>
    </row>
    <row r="4" spans="1:9" x14ac:dyDescent="0.45">
      <c r="A4" s="14" t="s">
        <v>21</v>
      </c>
      <c r="B4" s="10" t="s">
        <v>177</v>
      </c>
      <c r="C4" s="12">
        <v>1192</v>
      </c>
      <c r="D4" s="13">
        <v>925</v>
      </c>
      <c r="E4" s="12">
        <v>1265</v>
      </c>
      <c r="F4" s="13">
        <v>877</v>
      </c>
      <c r="G4" s="12">
        <v>1438</v>
      </c>
      <c r="H4" s="12">
        <v>1076</v>
      </c>
      <c r="I4" s="12">
        <v>1646</v>
      </c>
    </row>
    <row r="5" spans="1:9" x14ac:dyDescent="0.45">
      <c r="A5" s="14" t="s">
        <v>22</v>
      </c>
      <c r="B5" s="17" t="s">
        <v>28</v>
      </c>
      <c r="C5" s="12">
        <v>11379</v>
      </c>
      <c r="D5" s="12">
        <v>7831</v>
      </c>
      <c r="E5" s="12">
        <v>12580</v>
      </c>
      <c r="F5" s="12">
        <v>9768</v>
      </c>
      <c r="G5" s="12">
        <v>16925</v>
      </c>
      <c r="H5" s="12">
        <v>11263</v>
      </c>
      <c r="I5" s="12">
        <v>27148</v>
      </c>
    </row>
    <row r="6" spans="1:9" x14ac:dyDescent="0.45">
      <c r="A6" s="14" t="s">
        <v>23</v>
      </c>
      <c r="B6" s="18"/>
      <c r="C6" s="12">
        <v>11634</v>
      </c>
      <c r="D6" s="12">
        <v>7374</v>
      </c>
      <c r="E6" s="12">
        <v>11275</v>
      </c>
      <c r="F6" s="12">
        <v>10093</v>
      </c>
      <c r="G6" s="12">
        <v>13680</v>
      </c>
      <c r="H6" s="12">
        <v>14740</v>
      </c>
      <c r="I6" s="12">
        <v>27867</v>
      </c>
    </row>
    <row r="7" spans="1:9" x14ac:dyDescent="0.45">
      <c r="A7" s="14" t="s">
        <v>27</v>
      </c>
      <c r="B7" s="19"/>
      <c r="C7" s="12">
        <v>5897</v>
      </c>
      <c r="D7" s="12">
        <v>5026</v>
      </c>
      <c r="E7" s="12">
        <v>6172</v>
      </c>
      <c r="F7" s="12">
        <v>6398</v>
      </c>
      <c r="G7" s="12">
        <v>7147</v>
      </c>
      <c r="H7" s="12">
        <v>7734</v>
      </c>
      <c r="I7" s="12">
        <v>8324</v>
      </c>
    </row>
    <row r="8" spans="1:9" x14ac:dyDescent="0.45">
      <c r="A8" s="14" t="s">
        <v>24</v>
      </c>
      <c r="B8" s="10" t="s">
        <v>25</v>
      </c>
      <c r="C8" s="13">
        <v>46.7</v>
      </c>
      <c r="D8" s="13">
        <v>42.3</v>
      </c>
      <c r="E8" s="13">
        <v>47.2</v>
      </c>
      <c r="F8" s="13">
        <v>45.7</v>
      </c>
      <c r="G8" s="13">
        <v>52.8</v>
      </c>
      <c r="H8" s="13">
        <v>62.3</v>
      </c>
      <c r="I8" s="13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N15" sqref="N15"/>
    </sheetView>
  </sheetViews>
  <sheetFormatPr defaultRowHeight="17" x14ac:dyDescent="0.45"/>
  <cols>
    <col min="1" max="1" width="3.5" customWidth="1"/>
    <col min="3" max="3" width="14.83203125" customWidth="1"/>
    <col min="7" max="7" width="3.25" customWidth="1"/>
    <col min="9" max="9" width="7.08203125" bestFit="1" customWidth="1"/>
  </cols>
  <sheetData>
    <row r="2" spans="2:9" x14ac:dyDescent="0.45">
      <c r="B2" t="s">
        <v>0</v>
      </c>
      <c r="H2" t="s">
        <v>14</v>
      </c>
    </row>
    <row r="3" spans="2:9" x14ac:dyDescent="0.45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45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45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45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45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45">
      <c r="B8" s="1"/>
      <c r="C8" s="1"/>
      <c r="D8" s="1"/>
      <c r="E8" s="1"/>
      <c r="F8" s="1"/>
      <c r="H8" s="1" t="s">
        <v>149</v>
      </c>
    </row>
    <row r="9" spans="2:9" x14ac:dyDescent="0.45">
      <c r="B9" s="1"/>
      <c r="C9" s="1"/>
      <c r="D9" s="1"/>
      <c r="E9" s="1"/>
      <c r="F9" s="1"/>
      <c r="H9" s="1" t="s">
        <v>150</v>
      </c>
    </row>
    <row r="10" spans="2:9" x14ac:dyDescent="0.45">
      <c r="B10" s="1"/>
      <c r="C10" s="1"/>
      <c r="D10" s="1"/>
      <c r="E10" s="1"/>
      <c r="F10" s="1"/>
      <c r="H10" s="1" t="s">
        <v>152</v>
      </c>
    </row>
    <row r="11" spans="2:9" x14ac:dyDescent="0.45">
      <c r="B11" s="1"/>
      <c r="C11" s="1"/>
      <c r="D11" s="1"/>
      <c r="E11" s="1"/>
      <c r="F11" s="1"/>
      <c r="H11" s="1" t="s">
        <v>153</v>
      </c>
    </row>
    <row r="12" spans="2:9" x14ac:dyDescent="0.45">
      <c r="B12" s="1"/>
      <c r="C12" s="1"/>
      <c r="D12" s="1"/>
      <c r="E12" s="1"/>
      <c r="F12" s="1"/>
      <c r="H12" s="1" t="s">
        <v>154</v>
      </c>
    </row>
    <row r="13" spans="2:9" x14ac:dyDescent="0.45">
      <c r="B13" s="1"/>
      <c r="C13" s="1"/>
      <c r="D13" s="1"/>
      <c r="E13" s="1"/>
      <c r="F13" s="1"/>
      <c r="H13" s="1" t="s">
        <v>155</v>
      </c>
    </row>
    <row r="14" spans="2:9" x14ac:dyDescent="0.45">
      <c r="B14" s="1"/>
      <c r="C14" s="1"/>
      <c r="D14" s="1"/>
      <c r="E14" s="1"/>
      <c r="F14" s="1"/>
      <c r="H14" s="1" t="s">
        <v>156</v>
      </c>
    </row>
    <row r="15" spans="2:9" x14ac:dyDescent="0.45">
      <c r="B15" s="1"/>
      <c r="C15" s="1"/>
      <c r="D15" s="1"/>
      <c r="E15" s="1"/>
      <c r="F15" s="1"/>
      <c r="H15" s="1" t="s">
        <v>157</v>
      </c>
    </row>
    <row r="16" spans="2:9" x14ac:dyDescent="0.45">
      <c r="B16" s="1"/>
      <c r="C16" s="1"/>
      <c r="D16" s="1"/>
      <c r="E16" s="1"/>
      <c r="F16" s="1"/>
      <c r="H16" s="1" t="s">
        <v>158</v>
      </c>
    </row>
    <row r="17" spans="2:8" x14ac:dyDescent="0.45">
      <c r="B17" s="1"/>
      <c r="C17" s="1"/>
      <c r="D17" s="1"/>
      <c r="E17" s="1"/>
      <c r="F17" s="1"/>
      <c r="H17" s="1" t="s">
        <v>160</v>
      </c>
    </row>
    <row r="18" spans="2:8" x14ac:dyDescent="0.45">
      <c r="B18" s="1"/>
      <c r="C18" s="1"/>
      <c r="D18" s="1"/>
      <c r="E18" s="1"/>
      <c r="F18" s="1"/>
      <c r="H18" s="1" t="s">
        <v>161</v>
      </c>
    </row>
    <row r="19" spans="2:8" x14ac:dyDescent="0.45">
      <c r="B19" s="1"/>
      <c r="C19" s="1"/>
      <c r="D19" s="1"/>
      <c r="E19" s="1"/>
      <c r="F19" s="1"/>
      <c r="H19" s="1" t="s">
        <v>162</v>
      </c>
    </row>
    <row r="20" spans="2:8" x14ac:dyDescent="0.45">
      <c r="B20" s="1"/>
      <c r="C20" s="1"/>
      <c r="D20" s="1"/>
      <c r="E20" s="1"/>
      <c r="F20" s="1"/>
      <c r="H20" s="1" t="s">
        <v>163</v>
      </c>
    </row>
    <row r="21" spans="2:8" x14ac:dyDescent="0.45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355600</xdr:colOff>
                <xdr:row>0</xdr:row>
                <xdr:rowOff>69850</xdr:rowOff>
              </from>
              <to>
                <xdr:col>5</xdr:col>
                <xdr:colOff>609600</xdr:colOff>
                <xdr:row>1</xdr:row>
                <xdr:rowOff>158750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는 감</cp:lastModifiedBy>
  <cp:lastPrinted>2026-05-26T12:23:35Z</cp:lastPrinted>
  <dcterms:created xsi:type="dcterms:W3CDTF">2024-02-20T09:18:11Z</dcterms:created>
  <dcterms:modified xsi:type="dcterms:W3CDTF">2026-05-26T13:57:38Z</dcterms:modified>
</cp:coreProperties>
</file>