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윤\Desktop\2026_컴활1급실기_기본서(20251121)\2026기본서_컴활1급실기\03 최신기출문제\03 25년상시03\"/>
    </mc:Choice>
  </mc:AlternateContent>
  <xr:revisionPtr revIDLastSave="0" documentId="13_ncr:1_{E21339C2-5BFB-478F-8E44-58478C762CA0}" xr6:coauthVersionLast="47" xr6:coauthVersionMax="47" xr10:uidLastSave="{00000000-0000-0000-0000-000000000000}"/>
  <bookViews>
    <workbookView xWindow="-120" yWindow="-120" windowWidth="29040" windowHeight="15720" activeTab="3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" i="2" l="1" a="1"/>
  <c r="Q5" i="2" s="1"/>
  <c r="Q6" i="2" a="1"/>
  <c r="Q6" i="2" s="1"/>
  <c r="Q7" i="2" a="1"/>
  <c r="Q7" i="2" s="1"/>
  <c r="Q4" i="2" a="1"/>
  <c r="Q4" i="2" s="1"/>
  <c r="E33" i="11"/>
  <c r="E25" i="11"/>
  <c r="E18" i="11"/>
  <c r="E10" i="11"/>
  <c r="E35" i="11" s="1"/>
  <c r="E26" i="11"/>
  <c r="E19" i="11"/>
  <c r="E34" i="11"/>
  <c r="E11" i="1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P5" i="2" a="1"/>
  <c r="P5" i="2" s="1"/>
  <c r="P6" i="2" a="1"/>
  <c r="P6" i="2" s="1"/>
  <c r="P7" i="2" a="1"/>
  <c r="P7" i="2" s="1"/>
  <c r="P4" i="2" a="1"/>
  <c r="P4" i="2" s="1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26" i="2" a="1"/>
  <c r="B35" i="2" a="1"/>
  <c r="B15" i="2" a="1"/>
  <c r="B43" i="2" a="1"/>
  <c r="B28" i="2" a="1"/>
  <c r="B6" i="2" a="1"/>
  <c r="B17" i="2" a="1"/>
  <c r="B39" i="2" a="1"/>
  <c r="B34" i="2" a="1"/>
  <c r="B10" i="2" a="1"/>
  <c r="B14" i="2" a="1"/>
  <c r="B42" i="2" a="1"/>
  <c r="B27" i="2" a="1"/>
  <c r="B9" i="2" a="1"/>
  <c r="B38" i="2" a="1"/>
  <c r="B25" i="2" a="1"/>
  <c r="B23" i="2" a="1"/>
  <c r="B33" i="2" a="1"/>
  <c r="B41" i="2" a="1"/>
  <c r="B18" i="2" a="1"/>
  <c r="B20" i="2" a="1"/>
  <c r="B22" i="2" a="1"/>
  <c r="B30" i="2" a="1"/>
  <c r="B5" i="2" a="1"/>
  <c r="B13" i="2" a="1"/>
  <c r="B21" i="2" a="1"/>
  <c r="B29" i="2" a="1"/>
  <c r="B37" i="2" a="1"/>
  <c r="B31" i="2" a="1"/>
  <c r="B32" i="2" a="1"/>
  <c r="B12" i="2" a="1"/>
  <c r="B36" i="2" a="1"/>
  <c r="B7" i="2" a="1"/>
  <c r="B4" i="2" a="1"/>
  <c r="B8" i="2" a="1"/>
  <c r="B16" i="2" a="1"/>
  <c r="B40" i="2" a="1"/>
  <c r="B19" i="2" a="1"/>
  <c r="B24" i="2" a="1"/>
  <c r="B11" i="2" a="1"/>
  <c r="E36" i="11" l="1"/>
  <c r="B36" i="2"/>
  <c r="B10" i="2"/>
  <c r="B20" i="2"/>
  <c r="B18" i="2"/>
  <c r="B41" i="2"/>
  <c r="B33" i="2"/>
  <c r="B25" i="2"/>
  <c r="B9" i="2"/>
  <c r="B27" i="2"/>
  <c r="B42" i="2"/>
  <c r="B17" i="2"/>
  <c r="B19" i="2"/>
  <c r="B40" i="2"/>
  <c r="B16" i="2"/>
  <c r="B8" i="2"/>
  <c r="B7" i="2"/>
  <c r="B12" i="2"/>
  <c r="B11" i="2"/>
  <c r="B34" i="2"/>
  <c r="B24" i="2"/>
  <c r="B39" i="2"/>
  <c r="B23" i="2"/>
  <c r="B38" i="2"/>
  <c r="B30" i="2"/>
  <c r="B22" i="2"/>
  <c r="B14" i="2"/>
  <c r="B6" i="2"/>
  <c r="B28" i="2"/>
  <c r="B43" i="2"/>
  <c r="B15" i="2"/>
  <c r="B35" i="2"/>
  <c r="B26" i="2"/>
  <c r="B32" i="2"/>
  <c r="B31" i="2"/>
  <c r="B37" i="2"/>
  <c r="B29" i="2"/>
  <c r="B21" i="2"/>
  <c r="B13" i="2"/>
  <c r="B5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9C34F07-E859-468E-9B90-57DB409F62D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88AC2AF-D854-42CE-8900-1021505FD173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Users\윤\Desktop\2026_컴활1급실기_기본서(20251121)\2026기본서_컴활1급실기\03 최신기출문제\03 25년상시03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<sst xmlns="http://schemas.openxmlformats.org/spreadsheetml/2006/main" count="364" uniqueCount="222">
  <si>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</si>
  <si>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</si>
  <si>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</si>
  <si>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</si>
  <si>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</si>
  <si>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</si>
  <si>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</si>
  <si>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</si>
  <si>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</si>
  <si>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</si>
  <si>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</si>
  <si>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</si>
  <si>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</si>
  <si>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</si>
  <si>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</si>
  <si>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</si>
  <si>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</si>
  <si>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</si>
  <si>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</si>
  <si>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</si>
  <si>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</si>
  <si>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</si>
  <si>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</si>
  <si>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</si>
  <si>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</si>
  <si>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</si>
  <si>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</si>
  <si>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</si>
  <si>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</si>
  <si>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</si>
  <si>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</si>
  <si>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</si>
  <si>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</si>
  <si>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</si>
  <si>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</si>
  <si>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</si>
  <si>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</si>
  <si>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</si>
  <si>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</si>
  <si>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</si>
  <si>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</si>
  <si>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</si>
  <si>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</si>
  <si>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</si>
  <si>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</si>
  <si>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</si>
  <si>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</si>
  <si>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</si>
  <si>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</si>
  <si>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</si>
  <si>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</si>
  <si>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</si>
  <si>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</si>
  <si>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</si>
  <si>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</si>
  <si>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</si>
  <si>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</si>
  <si>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</si>
  <si>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</si>
  <si>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</si>
  <si>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</si>
  <si>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</si>
  <si>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</si>
  <si>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</si>
  <si>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</si>
  <si>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</si>
  <si>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</si>
  <si>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</si>
  <si>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</si>
  <si>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</si>
  <si>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</si>
  <si>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</si>
  <si>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</si>
  <si>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</si>
  <si>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</si>
  <si>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</si>
  <si>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</si>
  <si>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</si>
  <si>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</si>
  <si>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</si>
  <si>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</si>
  <si>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</si>
  <si>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</si>
  <si>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</si>
  <si>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</si>
  <si>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</si>
  <si>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</si>
  <si>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</si>
  <si>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</si>
  <si>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</si>
  <si>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</si>
  <si>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</si>
  <si>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</si>
  <si>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</si>
  <si>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</si>
  <si>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</si>
  <si>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</si>
  <si>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</si>
  <si>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</si>
  <si>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</si>
  <si>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</si>
  <si>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</si>
  <si>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</si>
  <si>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</si>
  <si>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</si>
  <si>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</si>
  <si>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</si>
  <si>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</si>
  <si>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</si>
  <si>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</si>
  <si>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</si>
  <si>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</si>
  <si>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</si>
  <si>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</si>
  <si>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</si>
  <si>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</si>
  <si>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</si>
  <si>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</si>
  <si>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</si>
  <si>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</si>
  <si>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</si>
  <si>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</si>
  <si>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</si>
  <si>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</si>
  <si>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</si>
  <si>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</si>
  <si>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</si>
  <si>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</si>
  <si>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</si>
  <si>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</si>
  <si>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</si>
  <si>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</si>
  <si>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</si>
  <si>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</si>
  <si>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</si>
  <si>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</si>
  <si>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</si>
  <si>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</si>
  <si>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</si>
  <si>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</si>
  <si>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</si>
  <si>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</si>
  <si>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</si>
  <si>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</si>
  <si>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</si>
  <si>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</si>
  <si>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</si>
  <si>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</si>
  <si>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</si>
  <si>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</si>
  <si>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</si>
  <si>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</si>
  <si>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</si>
  <si>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</si>
  <si>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</si>
  <si>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</si>
  <si>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</si>
  <si>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</si>
  <si>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</si>
  <si>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</si>
  <si>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</si>
  <si>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</si>
  <si>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</si>
  <si>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</si>
  <si>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</si>
  <si>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</si>
  <si>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</si>
  <si>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</si>
  <si>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</si>
  <si>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</si>
  <si>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</si>
  <si>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</si>
  <si>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</si>
  <si>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</si>
  <si>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</si>
  <si>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</si>
  <si>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</si>
  <si>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</si>
  <si>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</si>
  <si>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</si>
  <si>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</si>
  <si>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</si>
  <si>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</si>
  <si>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</si>
  <si>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</si>
  <si>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</si>
  <si>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</si>
  <si>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</si>
  <si>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날짜</t>
  </si>
  <si>
    <t>총합계</t>
  </si>
  <si>
    <t>날짜(월)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</si>
  <si>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</si>
  <si>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</si>
  <si>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</si>
  <si>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</si>
  <si>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</si>
  <si>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</si>
  <si>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</si>
  <si>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</si>
  <si>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</si>
  <si>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</si>
  <si>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</si>
  <si>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</si>
  <si>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평균: 서울/경기도</t>
  </si>
  <si>
    <t>평균: 충청도</t>
  </si>
  <si>
    <t>평균: 강원도</t>
  </si>
  <si>
    <t>날짜(분기)</t>
  </si>
  <si>
    <t>분기1</t>
  </si>
  <si>
    <t>분기2</t>
  </si>
  <si>
    <t>분기3</t>
  </si>
  <si>
    <t>분기4</t>
  </si>
  <si>
    <t>석탄류합</t>
    <phoneticPr fontId="1" type="noConversion"/>
  </si>
  <si>
    <t>전체 평균</t>
  </si>
  <si>
    <t>가스류합 평균</t>
  </si>
  <si>
    <t>석유류합 평균</t>
  </si>
  <si>
    <t>석탄류합 평균</t>
  </si>
  <si>
    <t>전력 평균</t>
  </si>
  <si>
    <t>전체 개수</t>
  </si>
  <si>
    <t>가스류합 개수</t>
  </si>
  <si>
    <t>석유류합 개수</t>
  </si>
  <si>
    <t>석탄류합 개수</t>
  </si>
  <si>
    <t>전력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</si>
</sst>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1152559"/>
        <c:axId val="571151119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'기타작업-2'!$D$4:$I$4</c:f>
              <c:numCache>
                <c:formatCode>#,##0</c:formatCode>
                <c:ptCount val="6"/>
                <c:pt idx="0" formatCode="General">
                  <c:v>925</c:v>
                </c:pt>
                <c:pt idx="1">
                  <c:v>1265</c:v>
                </c:pt>
                <c:pt idx="2" formatCode="General">
                  <c:v>877</c:v>
                </c:pt>
                <c:pt idx="3">
                  <c:v>1438</c:v>
                </c:pt>
                <c:pt idx="4">
                  <c:v>1076</c:v>
                </c:pt>
                <c:pt idx="5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571151119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71152559"/>
        <c:crosses val="max"/>
        <c:crossBetween val="between"/>
      </c:valAx>
      <c:catAx>
        <c:axId val="5711525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1151119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5</xdr:col>
      <xdr:colOff>0</xdr:colOff>
      <xdr:row>16</xdr:row>
      <xdr:rowOff>0</xdr:rowOff>
    </xdr:to>
    <xdr:sp macro="[0]!서식적용" textlink="">
      <xdr:nvSpPr>
        <xdr:cNvPr id="3" name="말풍선: 사각형 2">
          <a:extLst>
            <a:ext uri="{FF2B5EF4-FFF2-40B4-BE49-F238E27FC236}">
              <a16:creationId xmlns:a16="http://schemas.microsoft.com/office/drawing/2014/main" id="{291C07BC-BBC8-E2D7-5FD2-9463F4846AE4}"/>
            </a:ext>
          </a:extLst>
        </xdr:cNvPr>
        <xdr:cNvSpPr/>
      </xdr:nvSpPr>
      <xdr:spPr>
        <a:xfrm>
          <a:off x="184785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서식해제" textlink="">
      <xdr:nvSpPr>
        <xdr:cNvPr id="4" name="말풍선: 사각형 3">
          <a:extLst>
            <a:ext uri="{FF2B5EF4-FFF2-40B4-BE49-F238E27FC236}">
              <a16:creationId xmlns:a16="http://schemas.microsoft.com/office/drawing/2014/main" id="{76601120-FAB1-BB15-0AD3-4CF5B8B8F890}"/>
            </a:ext>
          </a:extLst>
        </xdr:cNvPr>
        <xdr:cNvSpPr/>
      </xdr:nvSpPr>
      <xdr:spPr>
        <a:xfrm>
          <a:off x="3390900" y="2933700"/>
          <a:ext cx="1028700" cy="4191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161925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윤" refreshedDate="46048.469067939812" backgroundQuery="1" createdVersion="8" refreshedVersion="8" minRefreshableVersion="3" recordCount="0" supportSubquery="1" supportAdvancedDrill="1" xr:uid="{C606B94C-A9B2-49C8-BA75-BE8671701C22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5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7F8867-8D7A-4983-A083-6E0874E43B8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mergeItem="1" createdVersion="8" indent="0" compact="0" outline="1" outlineData="1" compactData="0" multipleFieldFilters="0">
  <location ref="B2:G19" firstHeaderRow="0" firstDataRow="1" firstDataCol="3"/>
  <pivotFields count="6">
    <pivotField axis="axisRow" compact="0" allDrilled="1" subtotalTop="0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Row" compact="0" allDrilled="1" subtotalTop="0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3">
    <field x="5"/>
    <field x="1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2" subtotal="average" baseField="5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3" subtotal="average" baseField="5" baseItem="0" numFmtId="176"/>
    <dataField name="평균: 강원도" fld="4" subtotal="average" baseField="5" baseItem="0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서울/경기도"/>
    <pivotHierarchy dragToData="1" caption="평균: 충청도"/>
    <pivotHierarchy dragToData="1" caption="평균: 강원도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>
      <selection activeCell="L21" sqref="L21"/>
    </sheetView>
  </sheetViews>
  <sheetFormatPr defaultRowHeight="16.5" x14ac:dyDescent="0.3"/>
  <cols>
    <col min="1" max="1" width="11.875" customWidth="1"/>
    <col min="2" max="2" width="15.25" customWidth="1"/>
    <col min="3" max="7" width="11.375" customWidth="1"/>
    <col min="8" max="8" width="3.125" customWidth="1"/>
  </cols>
  <sheetData>
    <row r="1" spans="1:15" x14ac:dyDescent="0.3">
      <c r="A1" s="10" t="s">
        <v>178</v>
      </c>
    </row>
    <row r="2" spans="1:15" x14ac:dyDescent="0.3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18" t="s">
        <v>187</v>
      </c>
    </row>
    <row r="3" spans="1:15" x14ac:dyDescent="0.3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AND($G3&gt;=AVERAGE($C3:$F3),$A3&lt;&gt;"유럽")</f>
        <v>0</v>
      </c>
    </row>
    <row r="4" spans="1:15" x14ac:dyDescent="0.3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3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3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3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3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3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3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3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3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3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3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3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3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3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3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3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3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3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3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3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3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3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3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3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3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3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3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3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3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3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3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3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3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3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3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3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3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zoomScaleNormal="100" workbookViewId="0">
      <selection activeCell="Q11" sqref="Q11"/>
    </sheetView>
  </sheetViews>
  <sheetFormatPr defaultRowHeight="16.5" x14ac:dyDescent="0.3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3">
      <c r="G1" s="4"/>
    </row>
    <row r="2" spans="1:18" x14ac:dyDescent="0.3">
      <c r="A2" t="s">
        <v>0</v>
      </c>
      <c r="O2" t="s">
        <v>14</v>
      </c>
    </row>
    <row r="3" spans="1:18" x14ac:dyDescent="0.3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3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",-ROUND(PMT(3%/12,120,$G4),-3),"원")</f>
        <v>매월 5601000원</v>
      </c>
      <c r="J4" s="8" t="str">
        <f>IF(FV(3%/12,120,-$F4)&gt;=150000000,FIXED(FV(3%/12,120,-$F4),-3,0),"비추천")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 &amp; ROUND(AVERAGE(LARGE(IF($C$4:$C$43=$O4,$M$4:$M$43),{1,2,3})),0) &amp; "대"</f>
        <v>약 88대</v>
      </c>
      <c r="Q4" s="1" t="str">
        <f t="array" ref="Q4">INDEX($H$4:$H$43,MATCH(MAX(($C$4:$C$43=$O4)*$M$4:$M$43),($C$4:$C$43=$O4)*$M$4:$M$43,0))</f>
        <v>한성</v>
      </c>
      <c r="R4" s="16"/>
    </row>
    <row r="5" spans="1:18" x14ac:dyDescent="0.3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",-ROUND(PMT(3%/12,120,$G5),-3),"원")</f>
        <v>매월 2317000원</v>
      </c>
      <c r="J5" s="8" t="str">
        <f t="shared" ref="J5:J43" si="2">IF(FV(3%/12,120,-$F5)&gt;=150000000,FIXED(FV(3%/12,120,-$F5),-3,0),"비추천")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 &amp; ROUND(AVERAGE(LARGE(IF($C$4:$C$43=$O5,$M$4:$M$43),{1,2,3})),0) &amp; "대"</f>
        <v>약 119대</v>
      </c>
      <c r="Q5" s="1" t="str">
        <f t="array" ref="Q5">INDEX($H$4:$H$43,MATCH(MAX(($C$4:$C$43=$O5)*$M$4:$M$43),($C$4:$C$43=$O5)*$M$4:$M$43,0))</f>
        <v>평화주공1,2</v>
      </c>
    </row>
    <row r="6" spans="1:18" x14ac:dyDescent="0.3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8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 &amp; ROUND(AVERAGE(LARGE(IF($C$4:$C$43=$O6,$M$4:$M$43),{1,2,3})),0) &amp; "대"</f>
        <v>약 114대</v>
      </c>
      <c r="Q6" s="1" t="str">
        <f t="array" ref="Q6">INDEX($H$4:$H$43,MATCH(MAX(($C$4:$C$43=$O6)*$M$4:$M$43),($C$4:$C$43=$O6)*$M$4:$M$43,0))</f>
        <v>모아엘가</v>
      </c>
    </row>
    <row r="7" spans="1:18" x14ac:dyDescent="0.3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8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 &amp; ROUND(AVERAGE(LARGE(IF($C$4:$C$43=$O7,$M$4:$M$43),{1,2,3})),0) &amp; "대"</f>
        <v>약 107대</v>
      </c>
      <c r="Q7" s="1" t="str">
        <f t="array" ref="Q7">INDEX($H$4:$H$43,MATCH(MAX(($C$4:$C$43=$O7)*$M$4:$M$43),($C$4:$C$43=$O7)*$M$4:$M$43,0))</f>
        <v>전주첨단코아루1차</v>
      </c>
    </row>
    <row r="8" spans="1:18" x14ac:dyDescent="0.3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8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3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8" t="str">
        <f t="shared" si="2"/>
        <v>비추천</v>
      </c>
      <c r="K9" s="6">
        <v>22</v>
      </c>
      <c r="L9" s="6">
        <v>25</v>
      </c>
      <c r="M9" s="6">
        <f t="shared" si="0"/>
        <v>47</v>
      </c>
      <c r="P9" s="19"/>
    </row>
    <row r="10" spans="1:18" x14ac:dyDescent="0.3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8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3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8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3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8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3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8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3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8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3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8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3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8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3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8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3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8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3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8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3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8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3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8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3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8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3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8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3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8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3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8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3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8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3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8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3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8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3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8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3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8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3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8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3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8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3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8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3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8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3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8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3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8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3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8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3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8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3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8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3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8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3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8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3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8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3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8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B3" sqref="B3"/>
    </sheetView>
  </sheetViews>
  <sheetFormatPr defaultRowHeight="16.5" x14ac:dyDescent="0.3"/>
  <cols>
    <col min="2" max="2" width="12.5" bestFit="1" customWidth="1"/>
    <col min="3" max="3" width="10.625" bestFit="1" customWidth="1"/>
    <col min="4" max="4" width="9.5" bestFit="1" customWidth="1"/>
    <col min="5" max="5" width="17.625" bestFit="1" customWidth="1"/>
    <col min="6" max="7" width="12.5" bestFit="1" customWidth="1"/>
    <col min="8" max="641" width="14.125" bestFit="1" customWidth="1"/>
    <col min="642" max="643" width="17.375" bestFit="1" customWidth="1"/>
  </cols>
  <sheetData>
    <row r="2" spans="2:7" x14ac:dyDescent="0.3">
      <c r="B2" s="20" t="s">
        <v>206</v>
      </c>
      <c r="C2" s="20" t="s">
        <v>190</v>
      </c>
      <c r="D2" s="20" t="s">
        <v>188</v>
      </c>
      <c r="E2" s="19" t="s">
        <v>203</v>
      </c>
      <c r="F2" s="19" t="s">
        <v>204</v>
      </c>
      <c r="G2" s="19" t="s">
        <v>205</v>
      </c>
    </row>
    <row r="3" spans="2:7" x14ac:dyDescent="0.3">
      <c r="B3" s="19" t="s">
        <v>207</v>
      </c>
      <c r="C3" s="19"/>
      <c r="D3" s="19"/>
      <c r="E3" s="21"/>
      <c r="F3" s="22"/>
      <c r="G3" s="22"/>
    </row>
    <row r="4" spans="2:7" x14ac:dyDescent="0.3">
      <c r="B4" s="19"/>
      <c r="C4" s="19" t="s">
        <v>191</v>
      </c>
      <c r="D4" s="19"/>
      <c r="E4" s="21">
        <v>0.96051192427488596</v>
      </c>
      <c r="F4" s="22">
        <v>1614.2903225806451</v>
      </c>
      <c r="G4" s="22">
        <v>1963.6451612903227</v>
      </c>
    </row>
    <row r="5" spans="2:7" x14ac:dyDescent="0.3">
      <c r="B5" s="19"/>
      <c r="C5" s="19" t="s">
        <v>192</v>
      </c>
      <c r="D5" s="19"/>
      <c r="E5" s="21">
        <v>0.97239167989392694</v>
      </c>
      <c r="F5" s="22">
        <v>1574.1071428571429</v>
      </c>
      <c r="G5" s="22">
        <v>1430.9642857142858</v>
      </c>
    </row>
    <row r="6" spans="2:7" x14ac:dyDescent="0.3">
      <c r="B6" s="19"/>
      <c r="C6" s="19" t="s">
        <v>193</v>
      </c>
      <c r="D6" s="19"/>
      <c r="E6" s="21">
        <v>1.062411353451518</v>
      </c>
      <c r="F6" s="22">
        <v>1431.4375</v>
      </c>
      <c r="G6" s="22">
        <v>1485.78125</v>
      </c>
    </row>
    <row r="7" spans="2:7" x14ac:dyDescent="0.3">
      <c r="B7" s="19" t="s">
        <v>208</v>
      </c>
      <c r="C7" s="19"/>
      <c r="D7" s="19"/>
      <c r="E7" s="21"/>
      <c r="F7" s="22"/>
      <c r="G7" s="22"/>
    </row>
    <row r="8" spans="2:7" x14ac:dyDescent="0.3">
      <c r="B8" s="19"/>
      <c r="C8" s="19" t="s">
        <v>194</v>
      </c>
      <c r="D8" s="19"/>
      <c r="E8" s="21">
        <v>0.92931257081126661</v>
      </c>
      <c r="F8" s="22">
        <v>1363.9</v>
      </c>
      <c r="G8" s="22">
        <v>1627.9</v>
      </c>
    </row>
    <row r="9" spans="2:7" x14ac:dyDescent="0.3">
      <c r="B9" s="19"/>
      <c r="C9" s="19" t="s">
        <v>195</v>
      </c>
      <c r="D9" s="19"/>
      <c r="E9" s="21">
        <v>0.96814226084384514</v>
      </c>
      <c r="F9" s="22">
        <v>1632.8064516129032</v>
      </c>
      <c r="G9" s="22">
        <v>3196.0322580645161</v>
      </c>
    </row>
    <row r="10" spans="2:7" x14ac:dyDescent="0.3">
      <c r="B10" s="19"/>
      <c r="C10" s="19" t="s">
        <v>196</v>
      </c>
      <c r="D10" s="19"/>
      <c r="E10" s="21">
        <v>1.103607092983427</v>
      </c>
      <c r="F10" s="22">
        <v>1651.2333333333333</v>
      </c>
      <c r="G10" s="22">
        <v>4063.1</v>
      </c>
    </row>
    <row r="11" spans="2:7" x14ac:dyDescent="0.3">
      <c r="B11" s="19" t="s">
        <v>209</v>
      </c>
      <c r="C11" s="19"/>
      <c r="D11" s="19"/>
      <c r="E11" s="21"/>
      <c r="F11" s="22"/>
      <c r="G11" s="22"/>
    </row>
    <row r="12" spans="2:7" x14ac:dyDescent="0.3">
      <c r="B12" s="19"/>
      <c r="C12" s="19" t="s">
        <v>197</v>
      </c>
      <c r="D12" s="19"/>
      <c r="E12" s="21">
        <v>0.94899621593843175</v>
      </c>
      <c r="F12" s="22">
        <v>1391.3225806451612</v>
      </c>
      <c r="G12" s="22">
        <v>3355.3870967741937</v>
      </c>
    </row>
    <row r="13" spans="2:7" x14ac:dyDescent="0.3">
      <c r="B13" s="19"/>
      <c r="C13" s="19" t="s">
        <v>198</v>
      </c>
      <c r="D13" s="19"/>
      <c r="E13" s="21">
        <v>1.1487442958781708</v>
      </c>
      <c r="F13" s="22">
        <v>1327.1290322580646</v>
      </c>
      <c r="G13" s="22">
        <v>2283.3870967741937</v>
      </c>
    </row>
    <row r="14" spans="2:7" x14ac:dyDescent="0.3">
      <c r="B14" s="19"/>
      <c r="C14" s="19" t="s">
        <v>199</v>
      </c>
      <c r="D14" s="19"/>
      <c r="E14" s="21">
        <v>0.8990014711228439</v>
      </c>
      <c r="F14" s="22">
        <v>1451.7</v>
      </c>
      <c r="G14" s="22">
        <v>2657.8</v>
      </c>
    </row>
    <row r="15" spans="2:7" x14ac:dyDescent="0.3">
      <c r="B15" s="19" t="s">
        <v>210</v>
      </c>
      <c r="C15" s="19"/>
      <c r="D15" s="19"/>
      <c r="E15" s="21"/>
      <c r="F15" s="22"/>
      <c r="G15" s="22"/>
    </row>
    <row r="16" spans="2:7" x14ac:dyDescent="0.3">
      <c r="B16" s="19"/>
      <c r="C16" s="19" t="s">
        <v>200</v>
      </c>
      <c r="D16" s="19"/>
      <c r="E16" s="21">
        <v>1.0637619397791376</v>
      </c>
      <c r="F16" s="22">
        <v>1419.2258064516129</v>
      </c>
      <c r="G16" s="22">
        <v>2156.3548387096776</v>
      </c>
    </row>
    <row r="17" spans="2:7" x14ac:dyDescent="0.3">
      <c r="B17" s="19"/>
      <c r="C17" s="19" t="s">
        <v>201</v>
      </c>
      <c r="D17" s="19"/>
      <c r="E17" s="21">
        <v>1.0126000176451826</v>
      </c>
      <c r="F17" s="22">
        <v>1642.8666666666666</v>
      </c>
      <c r="G17" s="22">
        <v>2254.5666666666666</v>
      </c>
    </row>
    <row r="18" spans="2:7" x14ac:dyDescent="0.3">
      <c r="B18" s="19"/>
      <c r="C18" s="19" t="s">
        <v>202</v>
      </c>
      <c r="D18" s="19"/>
      <c r="E18" s="21">
        <v>0.92404449475778272</v>
      </c>
      <c r="F18" s="22">
        <v>2447</v>
      </c>
      <c r="G18" s="22">
        <v>2385.4193548387098</v>
      </c>
    </row>
    <row r="19" spans="2:7" x14ac:dyDescent="0.3">
      <c r="B19" s="19" t="s">
        <v>189</v>
      </c>
      <c r="C19" s="19"/>
      <c r="D19" s="19"/>
      <c r="E19" s="21">
        <v>1</v>
      </c>
      <c r="F19" s="22">
        <v>1579.1174863387978</v>
      </c>
      <c r="G19" s="22">
        <v>2407.8142076502731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tabSelected="1" workbookViewId="0">
      <selection activeCell="B4" sqref="B4"/>
    </sheetView>
  </sheetViews>
  <sheetFormatPr defaultRowHeight="16.5" outlineLevelRow="3" x14ac:dyDescent="0.3"/>
  <cols>
    <col min="1" max="1" width="16.125" bestFit="1" customWidth="1"/>
    <col min="2" max="2" width="14" bestFit="1" customWidth="1"/>
    <col min="3" max="5" width="11.125" customWidth="1"/>
  </cols>
  <sheetData>
    <row r="2" spans="1:5" x14ac:dyDescent="0.3">
      <c r="A2" t="s">
        <v>186</v>
      </c>
    </row>
    <row r="3" spans="1:5" x14ac:dyDescent="0.3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3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3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3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3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3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3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3">
      <c r="A10" s="1"/>
      <c r="B10" s="23" t="s">
        <v>218</v>
      </c>
      <c r="C10" s="1"/>
      <c r="D10" s="1"/>
      <c r="E10" s="1">
        <f>SUBTOTAL(3,E4:E9)</f>
        <v>6</v>
      </c>
    </row>
    <row r="11" spans="1:5" outlineLevel="1" x14ac:dyDescent="0.3">
      <c r="A11" s="1"/>
      <c r="B11" s="23" t="s">
        <v>213</v>
      </c>
      <c r="C11" s="1"/>
      <c r="D11" s="1"/>
      <c r="E11" s="1">
        <f>SUBTOTAL(1,E4:E9)</f>
        <v>275.15000000000003</v>
      </c>
    </row>
    <row r="12" spans="1:5" outlineLevel="3" x14ac:dyDescent="0.3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3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3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3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3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3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3">
      <c r="A18" s="1"/>
      <c r="B18" s="23" t="s">
        <v>219</v>
      </c>
      <c r="C18" s="1"/>
      <c r="D18" s="1"/>
      <c r="E18" s="1">
        <f>SUBTOTAL(3,E12:E17)</f>
        <v>6</v>
      </c>
    </row>
    <row r="19" spans="1:5" outlineLevel="1" x14ac:dyDescent="0.3">
      <c r="A19" s="1"/>
      <c r="B19" s="23" t="s">
        <v>214</v>
      </c>
      <c r="C19" s="1"/>
      <c r="D19" s="1"/>
      <c r="E19" s="1">
        <f>SUBTOTAL(1,E12:E17)</f>
        <v>660.51666666666665</v>
      </c>
    </row>
    <row r="20" spans="1:5" outlineLevel="3" x14ac:dyDescent="0.3">
      <c r="A20" s="1" t="s">
        <v>172</v>
      </c>
      <c r="B20" s="1" t="s">
        <v>211</v>
      </c>
      <c r="C20" s="1">
        <v>1.3</v>
      </c>
      <c r="D20" s="1">
        <v>1</v>
      </c>
      <c r="E20" s="1">
        <v>1.1000000000000001</v>
      </c>
    </row>
    <row r="21" spans="1:5" outlineLevel="3" x14ac:dyDescent="0.3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3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3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3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3">
      <c r="A25" s="1"/>
      <c r="B25" s="23" t="s">
        <v>220</v>
      </c>
      <c r="C25" s="1"/>
      <c r="D25" s="1"/>
      <c r="E25" s="1">
        <f>SUBTOTAL(3,E20:E24)</f>
        <v>5</v>
      </c>
    </row>
    <row r="26" spans="1:5" outlineLevel="1" x14ac:dyDescent="0.3">
      <c r="A26" s="1"/>
      <c r="B26" s="23" t="s">
        <v>215</v>
      </c>
      <c r="C26" s="1"/>
      <c r="D26" s="1"/>
      <c r="E26" s="1">
        <f>SUBTOTAL(1,E20:E24)</f>
        <v>138.08000000000001</v>
      </c>
    </row>
    <row r="27" spans="1:5" outlineLevel="3" x14ac:dyDescent="0.3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3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3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3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3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3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3">
      <c r="B33" s="24" t="s">
        <v>221</v>
      </c>
      <c r="E33">
        <f>SUBTOTAL(3,E27:E32)</f>
        <v>6</v>
      </c>
    </row>
    <row r="34" spans="2:5" outlineLevel="1" x14ac:dyDescent="0.3">
      <c r="B34" s="24" t="s">
        <v>216</v>
      </c>
      <c r="E34">
        <f>SUBTOTAL(1,E27:E32)</f>
        <v>1563.666666666667</v>
      </c>
    </row>
    <row r="35" spans="2:5" x14ac:dyDescent="0.3">
      <c r="B35" s="24" t="s">
        <v>217</v>
      </c>
      <c r="E35">
        <f>SUBTOTAL(3,E4:E32)</f>
        <v>23</v>
      </c>
    </row>
    <row r="36" spans="2:5" x14ac:dyDescent="0.3">
      <c r="B36" s="24" t="s">
        <v>212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2">
    <dataValidation type="textLength" errorStyle="information" allowBlank="1" showInputMessage="1" showErrorMessage="1" errorTitle="입력 오류" error="2~4글자만 입력하시오." promptTitle="입력 제한" prompt="2~4글자만_x000a_입력 가능" sqref="B20:B24 B27:B32 B12:B17 B5:B9" xr:uid="{036966EB-751B-4B85-A363-364FE1F3E1AC}">
      <formula1>2</formula1>
      <formula2>4</formula2>
    </dataValidation>
    <dataValidation type="textLength" errorStyle="information" allowBlank="1" showInputMessage="1" showErrorMessage="1" errorTitle="입력 오류" error="2~4 글자만 입력하십시오." promptTitle="입력 제한" prompt="2~4 글자만_x000a_입력 가능" sqref="B4" xr:uid="{6EFD81A0-9E5F-4ED6-A8DF-1C1BE3DC86F6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K9" sqref="K9"/>
    </sheetView>
  </sheetViews>
  <sheetFormatPr defaultRowHeight="16.5" x14ac:dyDescent="0.3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3">
      <c r="B2" s="10" t="s">
        <v>142</v>
      </c>
    </row>
    <row r="3" spans="2:9" x14ac:dyDescent="0.3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3">
      <c r="B4" s="1" t="s">
        <v>128</v>
      </c>
      <c r="C4" s="1" t="s">
        <v>129</v>
      </c>
      <c r="D4" s="1">
        <v>98</v>
      </c>
      <c r="E4" s="1">
        <v>98</v>
      </c>
      <c r="F4" s="1">
        <v>69</v>
      </c>
      <c r="G4" s="1">
        <v>102</v>
      </c>
      <c r="H4" s="1">
        <v>42</v>
      </c>
      <c r="I4" s="1">
        <v>98</v>
      </c>
    </row>
    <row r="5" spans="2:9" x14ac:dyDescent="0.3">
      <c r="B5" s="1" t="s">
        <v>130</v>
      </c>
      <c r="C5" s="1" t="s">
        <v>131</v>
      </c>
      <c r="D5" s="1">
        <v>35</v>
      </c>
      <c r="E5" s="1">
        <v>100</v>
      </c>
      <c r="F5" s="1">
        <v>50</v>
      </c>
      <c r="G5" s="1">
        <v>97</v>
      </c>
      <c r="H5" s="1">
        <v>110</v>
      </c>
      <c r="I5" s="1">
        <v>102</v>
      </c>
    </row>
    <row r="6" spans="2:9" x14ac:dyDescent="0.3">
      <c r="B6" s="1" t="s">
        <v>132</v>
      </c>
      <c r="C6" s="1" t="s">
        <v>129</v>
      </c>
      <c r="D6" s="1">
        <v>79</v>
      </c>
      <c r="E6" s="1">
        <v>89</v>
      </c>
      <c r="F6" s="1">
        <v>65</v>
      </c>
      <c r="G6" s="1">
        <v>89</v>
      </c>
      <c r="H6" s="1">
        <v>45</v>
      </c>
      <c r="I6" s="1">
        <v>91</v>
      </c>
    </row>
    <row r="7" spans="2:9" x14ac:dyDescent="0.3">
      <c r="B7" s="1" t="s">
        <v>130</v>
      </c>
      <c r="C7" s="1" t="s">
        <v>131</v>
      </c>
      <c r="D7" s="1">
        <v>96</v>
      </c>
      <c r="E7" s="1">
        <v>92</v>
      </c>
      <c r="F7" s="1">
        <v>95</v>
      </c>
      <c r="G7" s="1">
        <v>28</v>
      </c>
      <c r="H7" s="1">
        <v>93</v>
      </c>
      <c r="I7" s="1">
        <v>88</v>
      </c>
    </row>
    <row r="8" spans="2:9" x14ac:dyDescent="0.3">
      <c r="B8" s="1" t="s">
        <v>133</v>
      </c>
      <c r="C8" s="1" t="s">
        <v>129</v>
      </c>
      <c r="D8" s="1">
        <v>39</v>
      </c>
      <c r="E8" s="1">
        <v>77</v>
      </c>
      <c r="F8" s="1">
        <v>91</v>
      </c>
      <c r="G8" s="1">
        <v>91</v>
      </c>
      <c r="H8" s="1">
        <v>90</v>
      </c>
      <c r="I8" s="1">
        <v>77</v>
      </c>
    </row>
    <row r="9" spans="2:9" x14ac:dyDescent="0.3">
      <c r="B9" s="1" t="s">
        <v>130</v>
      </c>
      <c r="C9" s="1" t="s">
        <v>131</v>
      </c>
      <c r="D9" s="1">
        <v>93</v>
      </c>
      <c r="E9" s="1">
        <v>58</v>
      </c>
      <c r="F9" s="1">
        <v>96</v>
      </c>
      <c r="G9" s="1">
        <v>99</v>
      </c>
      <c r="H9" s="1">
        <v>65</v>
      </c>
      <c r="I9" s="1">
        <v>93</v>
      </c>
    </row>
    <row r="10" spans="2:9" x14ac:dyDescent="0.3">
      <c r="B10" s="1" t="s">
        <v>134</v>
      </c>
      <c r="C10" s="1" t="s">
        <v>129</v>
      </c>
      <c r="D10" s="1">
        <v>76</v>
      </c>
      <c r="E10" s="1">
        <v>74</v>
      </c>
      <c r="F10" s="1">
        <v>78</v>
      </c>
      <c r="G10" s="1">
        <v>83</v>
      </c>
      <c r="H10" s="1">
        <v>82</v>
      </c>
      <c r="I10" s="1">
        <v>79</v>
      </c>
    </row>
    <row r="11" spans="2:9" x14ac:dyDescent="0.3">
      <c r="B11" s="1" t="s">
        <v>130</v>
      </c>
      <c r="C11" s="1" t="s">
        <v>131</v>
      </c>
      <c r="D11" s="1">
        <v>88</v>
      </c>
      <c r="E11" s="1">
        <v>86</v>
      </c>
      <c r="F11" s="1">
        <v>88</v>
      </c>
      <c r="G11" s="1">
        <v>83</v>
      </c>
      <c r="H11" s="1">
        <v>83</v>
      </c>
      <c r="I11" s="1">
        <v>85</v>
      </c>
    </row>
    <row r="12" spans="2:9" x14ac:dyDescent="0.3">
      <c r="B12" s="1" t="s">
        <v>135</v>
      </c>
      <c r="C12" s="1" t="s">
        <v>129</v>
      </c>
      <c r="D12" s="1">
        <v>77</v>
      </c>
      <c r="E12" s="1">
        <v>78</v>
      </c>
      <c r="F12" s="1">
        <v>89</v>
      </c>
      <c r="G12" s="1">
        <v>77</v>
      </c>
      <c r="H12" s="1">
        <v>59</v>
      </c>
      <c r="I12" s="1">
        <v>69</v>
      </c>
    </row>
    <row r="13" spans="2:9" x14ac:dyDescent="0.3">
      <c r="B13" s="1" t="s">
        <v>130</v>
      </c>
      <c r="C13" s="1" t="s">
        <v>131</v>
      </c>
      <c r="D13" s="1">
        <v>84</v>
      </c>
      <c r="E13" s="1">
        <v>81</v>
      </c>
      <c r="F13" s="1">
        <v>79</v>
      </c>
      <c r="G13" s="1">
        <v>81</v>
      </c>
      <c r="H13" s="1">
        <v>78</v>
      </c>
      <c r="I13" s="1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>
      <selection activeCell="H33" sqref="H33"/>
    </sheetView>
  </sheetViews>
  <sheetFormatPr defaultRowHeight="16.5" x14ac:dyDescent="0.3"/>
  <cols>
    <col min="1" max="1" width="12.625" customWidth="1"/>
    <col min="2" max="2" width="11.125" customWidth="1"/>
    <col min="3" max="9" width="9.875" customWidth="1"/>
  </cols>
  <sheetData>
    <row r="2" spans="1:9" x14ac:dyDescent="0.3">
      <c r="A2" t="s">
        <v>185</v>
      </c>
    </row>
    <row r="3" spans="1:9" x14ac:dyDescent="0.3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3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3">
      <c r="A5" s="15" t="s">
        <v>22</v>
      </c>
      <c r="B5" s="25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3">
      <c r="A6" s="15" t="s">
        <v>23</v>
      </c>
      <c r="B6" s="26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3">
      <c r="A7" s="15" t="s">
        <v>27</v>
      </c>
      <c r="B7" s="27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3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>
      <selection activeCell="B6" sqref="B6"/>
    </sheetView>
  </sheetViews>
  <sheetFormatPr defaultRowHeight="16.5" x14ac:dyDescent="0.3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3">
      <c r="B2" t="s">
        <v>0</v>
      </c>
      <c r="H2" t="s">
        <v>14</v>
      </c>
    </row>
    <row r="3" spans="2:9" x14ac:dyDescent="0.3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3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3">
      <c r="B5" s="1"/>
      <c r="C5" s="1"/>
      <c r="D5" s="1"/>
      <c r="E5" s="1"/>
      <c r="F5" s="1"/>
      <c r="H5" s="1" t="s">
        <v>145</v>
      </c>
      <c r="I5" s="1" t="s">
        <v>148</v>
      </c>
    </row>
    <row r="6" spans="2:9" x14ac:dyDescent="0.3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3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3">
      <c r="B8" s="1"/>
      <c r="C8" s="1"/>
      <c r="D8" s="1"/>
      <c r="E8" s="1"/>
      <c r="F8" s="1"/>
      <c r="H8" s="1" t="s">
        <v>149</v>
      </c>
    </row>
    <row r="9" spans="2:9" x14ac:dyDescent="0.3">
      <c r="B9" s="1"/>
      <c r="C9" s="1"/>
      <c r="D9" s="1"/>
      <c r="E9" s="1"/>
      <c r="F9" s="1"/>
      <c r="H9" s="1" t="s">
        <v>150</v>
      </c>
    </row>
    <row r="10" spans="2:9" x14ac:dyDescent="0.3">
      <c r="B10" s="1"/>
      <c r="C10" s="1"/>
      <c r="D10" s="1"/>
      <c r="E10" s="1"/>
      <c r="F10" s="1"/>
      <c r="H10" s="1" t="s">
        <v>152</v>
      </c>
    </row>
    <row r="11" spans="2:9" x14ac:dyDescent="0.3">
      <c r="B11" s="1"/>
      <c r="C11" s="1"/>
      <c r="D11" s="1"/>
      <c r="E11" s="1"/>
      <c r="F11" s="1"/>
      <c r="H11" s="1" t="s">
        <v>153</v>
      </c>
    </row>
    <row r="12" spans="2:9" x14ac:dyDescent="0.3">
      <c r="B12" s="1"/>
      <c r="C12" s="1"/>
      <c r="D12" s="1"/>
      <c r="E12" s="1"/>
      <c r="F12" s="1"/>
      <c r="H12" s="1" t="s">
        <v>154</v>
      </c>
    </row>
    <row r="13" spans="2:9" x14ac:dyDescent="0.3">
      <c r="B13" s="1"/>
      <c r="C13" s="1"/>
      <c r="D13" s="1"/>
      <c r="E13" s="1"/>
      <c r="F13" s="1"/>
      <c r="H13" s="1" t="s">
        <v>155</v>
      </c>
    </row>
    <row r="14" spans="2:9" x14ac:dyDescent="0.3">
      <c r="B14" s="1"/>
      <c r="C14" s="1"/>
      <c r="D14" s="1"/>
      <c r="E14" s="1"/>
      <c r="F14" s="1"/>
      <c r="H14" s="1" t="s">
        <v>156</v>
      </c>
    </row>
    <row r="15" spans="2:9" x14ac:dyDescent="0.3">
      <c r="B15" s="1"/>
      <c r="C15" s="1"/>
      <c r="D15" s="1"/>
      <c r="E15" s="1"/>
      <c r="F15" s="1"/>
      <c r="H15" s="1" t="s">
        <v>157</v>
      </c>
    </row>
    <row r="16" spans="2:9" x14ac:dyDescent="0.3">
      <c r="B16" s="1"/>
      <c r="C16" s="1"/>
      <c r="D16" s="1"/>
      <c r="E16" s="1"/>
      <c r="F16" s="1"/>
      <c r="H16" s="1" t="s">
        <v>158</v>
      </c>
    </row>
    <row r="17" spans="2:8" x14ac:dyDescent="0.3">
      <c r="B17" s="1"/>
      <c r="C17" s="1"/>
      <c r="D17" s="1"/>
      <c r="E17" s="1"/>
      <c r="F17" s="1"/>
      <c r="H17" s="1" t="s">
        <v>160</v>
      </c>
    </row>
    <row r="18" spans="2:8" x14ac:dyDescent="0.3">
      <c r="B18" s="1"/>
      <c r="C18" s="1"/>
      <c r="D18" s="1"/>
      <c r="E18" s="1"/>
      <c r="F18" s="1"/>
      <c r="H18" s="1" t="s">
        <v>161</v>
      </c>
    </row>
    <row r="19" spans="2:8" x14ac:dyDescent="0.3">
      <c r="B19" s="1"/>
      <c r="C19" s="1"/>
      <c r="D19" s="1"/>
      <c r="E19" s="1"/>
      <c r="F19" s="1"/>
      <c r="H19" s="1" t="s">
        <v>162</v>
      </c>
    </row>
    <row r="20" spans="2:8" x14ac:dyDescent="0.3">
      <c r="B20" s="1"/>
      <c r="C20" s="1"/>
      <c r="D20" s="1"/>
      <c r="E20" s="1"/>
      <c r="F20" s="1"/>
      <c r="H20" s="1" t="s">
        <v>163</v>
      </c>
    </row>
    <row r="21" spans="2:8" x14ac:dyDescent="0.3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161925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준현 윤</cp:lastModifiedBy>
  <cp:lastPrinted>2026-01-19T13:54:51Z</cp:lastPrinted>
  <dcterms:created xsi:type="dcterms:W3CDTF">2024-02-20T09:18:11Z</dcterms:created>
  <dcterms:modified xsi:type="dcterms:W3CDTF">2026-01-26T03:10:43Z</dcterms:modified>
</cp:coreProperties>
</file>