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1121)\2026기본서_컴활1급실기\03 최신기출문제\03 25년상시03\"/>
    </mc:Choice>
  </mc:AlternateContent>
  <xr:revisionPtr revIDLastSave="0" documentId="13_ncr:1_{A76E6600-FC37-435D-AA8F-919D0C0E1D51}" xr6:coauthVersionLast="47" xr6:coauthVersionMax="47" xr10:uidLastSave="{00000000-0000-0000-0000-000000000000}"/>
  <bookViews>
    <workbookView xWindow="19095" yWindow="0" windowWidth="19410" windowHeight="20985" firstSheet="1" activeTab="5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" i="2" l="1" a="1"/>
  <c r="P4" i="2" s="1"/>
  <c r="P5" i="2" a="1"/>
  <c r="P5" i="2" s="1"/>
  <c r="P6" i="2" a="1"/>
  <c r="P6" i="2" s="1"/>
  <c r="P7" i="2" a="1"/>
  <c r="P7" i="2" s="1"/>
  <c r="Q5" i="2" a="1"/>
  <c r="Q5" i="2" s="1"/>
  <c r="Q6" i="2" a="1"/>
  <c r="Q6" i="2" s="1"/>
  <c r="Q7" i="2" a="1"/>
  <c r="Q7" i="2" s="1"/>
  <c r="Q4" i="2" a="1"/>
  <c r="Q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24" i="2" a="1"/>
  <c r="B24" i="2" s="1"/>
  <c r="B25" i="2" a="1"/>
  <c r="B25" i="2" s="1"/>
  <c r="B26" i="2" a="1"/>
  <c r="B26" i="2" s="1"/>
  <c r="B27" i="2" a="1"/>
  <c r="B27" i="2" s="1"/>
  <c r="B28" i="2" a="1"/>
  <c r="B28" i="2" s="1"/>
  <c r="B29" i="2" a="1"/>
  <c r="B29" i="2" s="1"/>
  <c r="B30" i="2" a="1"/>
  <c r="B30" i="2" s="1"/>
  <c r="B31" i="2" a="1"/>
  <c r="B31" i="2" s="1"/>
  <c r="B32" i="2" a="1"/>
  <c r="B32" i="2" s="1"/>
  <c r="B33" i="2" a="1"/>
  <c r="B33" i="2" s="1"/>
  <c r="B34" i="2" a="1"/>
  <c r="B34" i="2" s="1"/>
  <c r="B35" i="2" a="1"/>
  <c r="B35" i="2" s="1"/>
  <c r="B36" i="2" a="1"/>
  <c r="B36" i="2" s="1"/>
  <c r="B37" i="2" a="1"/>
  <c r="B37" i="2" s="1"/>
  <c r="B38" i="2" a="1"/>
  <c r="B38" i="2" s="1"/>
  <c r="B39" i="2" a="1"/>
  <c r="B39" i="2" s="1"/>
  <c r="B40" i="2" a="1"/>
  <c r="B40" i="2" s="1"/>
  <c r="B41" i="2" a="1"/>
  <c r="B41" i="2" s="1"/>
  <c r="B42" i="2" a="1"/>
  <c r="B42" i="2" s="1"/>
  <c r="B43" i="2" a="1"/>
  <c r="B43" i="2" s="1"/>
  <c r="B4" i="2" a="1"/>
  <c r="B4" i="2" s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E33" i="11"/>
  <c r="E25" i="11"/>
  <c r="E18" i="11"/>
  <c r="E10" i="11"/>
  <c r="E35" i="11" s="1"/>
  <c r="E34" i="11"/>
  <c r="E26" i="11"/>
  <c r="E19" i="11"/>
  <c r="E11" i="11"/>
  <c r="I3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E36" i="1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DBE20F-D03B-4D1C-A494-FFC9B993B5F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DB1E2B2-A508-4327-9FB9-B4F7D54605D2}" name="혈액보유현황" type="103" refreshedVersion="8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C:\Users\jihok\Downloads\2026_컴활1급실기_기본서(20251121)\2026기본서_컴활1급실기\03 최신기출문제\03 25년상시03\혈액보유현황.csv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<sst xmlns="http://schemas.openxmlformats.org/spreadsheetml/2006/main" count="367" uniqueCount="224">
  <si>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</si>
  <si>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</si>
  <si>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</si>
  <si>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</si>
  <si>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</si>
  <si>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</si>
  <si>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</si>
  <si>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</si>
  <si>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</si>
  <si>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</si>
  <si>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</si>
  <si>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</si>
  <si>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</si>
  <si>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</si>
  <si>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</si>
  <si>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</si>
  <si>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</si>
  <si>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</si>
  <si>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</si>
  <si>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</si>
  <si>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</si>
  <si>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</si>
  <si>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</si>
  <si>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</si>
  <si>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</si>
  <si>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</si>
  <si>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</si>
  <si>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</si>
  <si>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</si>
  <si>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</si>
  <si>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</si>
  <si>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</si>
  <si>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</si>
  <si>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</si>
  <si>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</si>
  <si>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</si>
  <si>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</si>
  <si>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</si>
  <si>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</si>
  <si>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</si>
  <si>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</si>
  <si>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</si>
  <si>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</si>
  <si>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</si>
  <si>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</si>
  <si>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</si>
  <si>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</si>
  <si>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</si>
  <si>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</si>
  <si>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</si>
  <si>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</si>
  <si>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</si>
  <si>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</si>
  <si>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</si>
  <si>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</si>
  <si>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</si>
  <si>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</si>
  <si>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</si>
  <si>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</si>
  <si>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</si>
  <si>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</si>
  <si>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</si>
  <si>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</si>
  <si>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</si>
  <si>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</si>
  <si>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</si>
  <si>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</si>
  <si>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</si>
  <si>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</si>
  <si>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</si>
  <si>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</si>
  <si>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</si>
  <si>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</si>
  <si>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</si>
  <si>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</si>
  <si>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</si>
  <si>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</si>
  <si>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</si>
  <si>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</si>
  <si>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</si>
  <si>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</si>
  <si>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</si>
  <si>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</si>
  <si>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</si>
  <si>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</si>
  <si>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</si>
  <si>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</si>
  <si>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</si>
  <si>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</si>
  <si>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</si>
  <si>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</si>
  <si>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</si>
  <si>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</si>
  <si>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</si>
  <si>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</si>
  <si>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</si>
  <si>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</si>
  <si>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</si>
  <si>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</si>
  <si>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</si>
  <si>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</si>
  <si>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</si>
  <si>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</si>
  <si>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</si>
  <si>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</si>
  <si>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</si>
  <si>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</si>
  <si>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</si>
  <si>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</si>
  <si>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</si>
  <si>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</si>
  <si>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</si>
  <si>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</si>
  <si>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</si>
  <si>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</si>
  <si>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</si>
  <si>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</si>
  <si>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</si>
  <si>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</si>
  <si>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</si>
  <si>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</si>
  <si>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</si>
  <si>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</si>
  <si>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</si>
  <si>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</si>
  <si>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</si>
  <si>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</si>
  <si>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</si>
  <si>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</si>
  <si>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</si>
  <si>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</si>
  <si>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</si>
  <si>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</si>
  <si>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</si>
  <si>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</si>
  <si>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</si>
  <si>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</si>
  <si>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</si>
  <si>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</si>
  <si>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</si>
  <si>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</si>
  <si>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</si>
  <si>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</si>
  <si>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</si>
  <si>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</si>
  <si>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</si>
  <si>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</si>
  <si>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</si>
  <si>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</si>
  <si>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</si>
  <si>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</si>
  <si>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</si>
  <si>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</si>
  <si>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</si>
  <si>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</si>
  <si>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</si>
  <si>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</si>
  <si>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</si>
  <si>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</si>
  <si>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</si>
  <si>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</si>
  <si>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</si>
  <si>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</si>
  <si>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</si>
  <si>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</si>
  <si>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</si>
  <si>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</si>
  <si>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</si>
  <si>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</si>
  <si>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</si>
  <si>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</si>
  <si>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</si>
  <si>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</si>
  <si>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</si>
  <si>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</si>
  <si>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</si>
  <si>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</si>
  <si>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</si>
  <si>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</si>
  <si>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</si>
  <si>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</si>
  <si>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</si>
  <si>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</si>
  <si>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</si>
  <si>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</si>
  <si>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</si>
  <si>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</si>
  <si>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</si>
  <si>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총합계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</si>
  <si>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</si>
  <si>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</si>
  <si>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</si>
  <si>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</si>
  <si>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</si>
  <si>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</si>
  <si>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</si>
  <si>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</si>
  <si>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</si>
  <si>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</si>
  <si>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</si>
  <si>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</si>
  <si>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날짜(월)</t>
  </si>
  <si>
    <t>날짜</t>
  </si>
  <si>
    <t>날짜(분기)</t>
  </si>
  <si>
    <t>분기1</t>
  </si>
  <si>
    <t>분기2</t>
  </si>
  <si>
    <t>분기3</t>
  </si>
  <si>
    <t>분기4</t>
  </si>
  <si>
    <t>평균: 서울/경기도</t>
  </si>
  <si>
    <t>평균: 충청도</t>
  </si>
  <si>
    <t>평균: 강원도</t>
  </si>
  <si>
    <t>가스류합 평균</t>
  </si>
  <si>
    <t>석유류합 평균</t>
  </si>
  <si>
    <t>석탄류합 평균</t>
  </si>
  <si>
    <t>전력 평균</t>
  </si>
  <si>
    <t>전체 평균</t>
  </si>
  <si>
    <t>전체 개수</t>
  </si>
  <si>
    <t>가스류합 개수</t>
  </si>
  <si>
    <t>석유류합 개수</t>
  </si>
  <si>
    <t>석탄류합 개수</t>
  </si>
  <si>
    <t>전력 개수</t>
  </si>
  <si>
    <t>최재훈</t>
  </si>
  <si>
    <t>내야수</t>
  </si>
  <si>
    <t>좌타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</si>
</sst>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41" formatCode="_-* #,##0_-;\-* #,##0_-;_-* &quot;-&quot;_-;_-@_-"/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6" fontId="0" fillId="0" borderId="1" xfId="0" applyNumberForma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2"/>
          <c:order val="1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'기타작업-2'!$D$3:$I$3</c15:sqref>
                  </c15:fullRef>
                </c:ext>
              </c:extLst>
              <c:f>'기타작업-2'!$E$3:$I$3</c:f>
              <c:strCache>
                <c:ptCount val="5"/>
                <c:pt idx="0">
                  <c:v>2021년</c:v>
                </c:pt>
                <c:pt idx="1">
                  <c:v>2022년</c:v>
                </c:pt>
                <c:pt idx="2">
                  <c:v>2023년</c:v>
                </c:pt>
                <c:pt idx="3">
                  <c:v>2024년</c:v>
                </c:pt>
                <c:pt idx="4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'기타작업-2'!$C$8:$I$8</c15:sqref>
                  </c15:fullRef>
                </c:ext>
              </c:extLst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9024992"/>
        <c:axId val="1569023072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'기타작업-2'!$C$4:$I$4</c15:sqref>
                  </c15:fullRef>
                </c:ext>
              </c:extLst>
              <c:f>'기타작업-2'!$D$4:$I$4</c:f>
              <c:numCache>
                <c:formatCode>General</c:formatCode>
                <c:ptCount val="6"/>
                <c:pt idx="0">
                  <c:v>925</c:v>
                </c:pt>
                <c:pt idx="1" formatCode="#,##0">
                  <c:v>1265</c:v>
                </c:pt>
                <c:pt idx="2">
                  <c:v>877</c:v>
                </c:pt>
                <c:pt idx="3" formatCode="#,##0">
                  <c:v>1438</c:v>
                </c:pt>
                <c:pt idx="4" formatCode="#,##0">
                  <c:v>1076</c:v>
                </c:pt>
                <c:pt idx="5" formatCode="#,##0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1569023072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9024992"/>
        <c:crosses val="max"/>
        <c:crossBetween val="between"/>
      </c:valAx>
      <c:catAx>
        <c:axId val="15690249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6902307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</xdr:row>
      <xdr:rowOff>0</xdr:rowOff>
    </xdr:from>
    <xdr:to>
      <xdr:col>5</xdr:col>
      <xdr:colOff>0</xdr:colOff>
      <xdr:row>16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D9C7C1AD-CFF1-FBF1-21ED-0EBA36E1582C}"/>
            </a:ext>
          </a:extLst>
        </xdr:cNvPr>
        <xdr:cNvSpPr/>
      </xdr:nvSpPr>
      <xdr:spPr>
        <a:xfrm>
          <a:off x="1847850" y="2933700"/>
          <a:ext cx="10287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46784AFA-E28B-7B32-DAE4-61B405022235}"/>
            </a:ext>
          </a:extLst>
        </xdr:cNvPr>
        <xdr:cNvSpPr/>
      </xdr:nvSpPr>
      <xdr:spPr>
        <a:xfrm>
          <a:off x="3390900" y="2933700"/>
          <a:ext cx="10287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0</xdr:row>
          <xdr:rowOff>66675</xdr:rowOff>
        </xdr:from>
        <xdr:to>
          <xdr:col>5</xdr:col>
          <xdr:colOff>581025</xdr:colOff>
          <xdr:row>1</xdr:row>
          <xdr:rowOff>161925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지호" refreshedDate="46035.790620138891" backgroundQuery="1" createdVersion="8" refreshedVersion="8" minRefreshableVersion="3" recordCount="0" supportSubquery="1" supportAdvancedDrill="1" xr:uid="{0ED3D1F2-244F-45FF-8687-AEC1FFE3844C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2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7BAE7F-0FC8-48A4-A506-DBB025AF3311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2:G19" firstHeaderRow="0" firstDataRow="1" firstDataCol="3"/>
  <pivotFields count="6">
    <pivotField axis="axisRow" compact="0" allDrilled="1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axis="axisRow" compact="0" allDrilled="1" subtotalTop="0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3">
    <field x="2"/>
    <field x="1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3" subtotal="average" baseField="1" baseItem="2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4" subtotal="average" baseField="1" baseItem="2" numFmtId="176"/>
    <dataField name="평균: 강원도" fld="5" subtotal="average" baseField="1" baseItem="2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서울/경기도"/>
    <pivotHierarchy dragToData="1" caption="평균: 충청도"/>
    <pivotHierarchy dragToData="1" caption="평균: 강원도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>
      <selection activeCell="G17" sqref="G17"/>
    </sheetView>
  </sheetViews>
  <sheetFormatPr defaultRowHeight="16.5" x14ac:dyDescent="0.3"/>
  <cols>
    <col min="1" max="1" width="11.875" customWidth="1"/>
    <col min="2" max="2" width="15.25" customWidth="1"/>
    <col min="3" max="7" width="11.375" customWidth="1"/>
    <col min="8" max="8" width="3.125" customWidth="1"/>
  </cols>
  <sheetData>
    <row r="1" spans="1:15" x14ac:dyDescent="0.3">
      <c r="A1" s="9" t="s">
        <v>178</v>
      </c>
    </row>
    <row r="2" spans="1:15" x14ac:dyDescent="0.3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17" t="s">
        <v>187</v>
      </c>
    </row>
    <row r="3" spans="1:15" x14ac:dyDescent="0.3">
      <c r="A3" s="1" t="s">
        <v>89</v>
      </c>
      <c r="B3" s="8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AND(A3&lt;&gt;"유럽", G3&gt;=AVERAGE(C3,D3,E3,F3))</f>
        <v>0</v>
      </c>
    </row>
    <row r="4" spans="1:15" x14ac:dyDescent="0.3">
      <c r="A4" s="1" t="s">
        <v>89</v>
      </c>
      <c r="B4" s="8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3">
      <c r="A5" s="1" t="s">
        <v>88</v>
      </c>
      <c r="B5" s="8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3">
      <c r="A6" s="1" t="s">
        <v>89</v>
      </c>
      <c r="B6" s="8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8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3">
      <c r="A7" s="1" t="s">
        <v>89</v>
      </c>
      <c r="B7" s="8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8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3">
      <c r="A8" s="1" t="s">
        <v>89</v>
      </c>
      <c r="B8" s="8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8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3">
      <c r="A9" s="1" t="s">
        <v>88</v>
      </c>
      <c r="B9" s="8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3">
      <c r="A10" s="1" t="s">
        <v>89</v>
      </c>
      <c r="B10" s="8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3">
      <c r="A11" s="1" t="s">
        <v>89</v>
      </c>
      <c r="B11" s="8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3">
      <c r="A12" s="1" t="s">
        <v>93</v>
      </c>
      <c r="B12" s="8" t="s">
        <v>100</v>
      </c>
      <c r="C12" s="6">
        <v>180727.2</v>
      </c>
      <c r="D12" s="6"/>
      <c r="E12" s="6"/>
      <c r="F12" s="6"/>
      <c r="G12" s="6"/>
    </row>
    <row r="13" spans="1:15" x14ac:dyDescent="0.3">
      <c r="A13" s="1" t="s">
        <v>89</v>
      </c>
      <c r="B13" s="8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3">
      <c r="A14" s="1" t="s">
        <v>88</v>
      </c>
      <c r="B14" s="8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3">
      <c r="A15" s="1" t="s">
        <v>88</v>
      </c>
      <c r="B15" s="8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3">
      <c r="A16" s="1" t="s">
        <v>92</v>
      </c>
      <c r="B16" s="8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3">
      <c r="A17" s="1" t="s">
        <v>89</v>
      </c>
      <c r="B17" s="8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3">
      <c r="A18" s="1" t="s">
        <v>90</v>
      </c>
      <c r="B18" s="8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3">
      <c r="A19" s="1" t="s">
        <v>93</v>
      </c>
      <c r="B19" s="8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3">
      <c r="A20" s="1" t="s">
        <v>90</v>
      </c>
      <c r="B20" s="8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3">
      <c r="A21" s="1" t="s">
        <v>89</v>
      </c>
      <c r="B21" s="8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3">
      <c r="A22" s="1" t="s">
        <v>89</v>
      </c>
      <c r="B22" s="8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3">
      <c r="A23" s="1" t="s">
        <v>89</v>
      </c>
      <c r="B23" s="8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3">
      <c r="A24" s="1" t="s">
        <v>88</v>
      </c>
      <c r="B24" s="8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3">
      <c r="A25" s="1" t="s">
        <v>89</v>
      </c>
      <c r="B25" s="8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3">
      <c r="A26" s="1" t="s">
        <v>89</v>
      </c>
      <c r="B26" s="8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3">
      <c r="A27" s="1" t="s">
        <v>89</v>
      </c>
      <c r="B27" s="8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3">
      <c r="A28" s="1" t="s">
        <v>89</v>
      </c>
      <c r="B28" s="8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3">
      <c r="A29" s="1" t="s">
        <v>88</v>
      </c>
      <c r="B29" s="8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3">
      <c r="A30" s="1" t="s">
        <v>89</v>
      </c>
      <c r="B30" s="8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3">
      <c r="A31" s="1" t="s">
        <v>89</v>
      </c>
      <c r="B31" s="8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3">
      <c r="A32" s="1" t="s">
        <v>89</v>
      </c>
      <c r="B32" s="8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3">
      <c r="A33" s="1" t="s">
        <v>89</v>
      </c>
      <c r="B33" s="8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3">
      <c r="A34" s="1" t="s">
        <v>89</v>
      </c>
      <c r="B34" s="8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3">
      <c r="A35" s="1" t="s">
        <v>89</v>
      </c>
      <c r="B35" s="8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3">
      <c r="A36" s="1" t="s">
        <v>92</v>
      </c>
      <c r="B36" s="8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3">
      <c r="A37" s="1" t="s">
        <v>89</v>
      </c>
      <c r="B37" s="8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3">
      <c r="A38" s="1" t="s">
        <v>89</v>
      </c>
      <c r="B38" s="8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3">
      <c r="A39" s="1" t="s">
        <v>89</v>
      </c>
      <c r="B39" s="8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3">
      <c r="A40" s="1" t="s">
        <v>89</v>
      </c>
      <c r="B40" s="8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OR($G3&gt;=LARGE($G$3:$G$40,5),ISBLANK($G3))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topLeftCell="C1" zoomScaleNormal="100" workbookViewId="0">
      <selection activeCell="J4" sqref="J4"/>
    </sheetView>
  </sheetViews>
  <sheetFormatPr defaultRowHeight="16.5" x14ac:dyDescent="0.3"/>
  <cols>
    <col min="1" max="1" width="5.6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5" max="15" width="9" bestFit="1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 x14ac:dyDescent="0.3">
      <c r="G1" s="4"/>
    </row>
    <row r="2" spans="1:18" x14ac:dyDescent="0.3">
      <c r="A2" t="s">
        <v>0</v>
      </c>
      <c r="O2" t="s">
        <v>14</v>
      </c>
    </row>
    <row r="3" spans="1:18" x14ac:dyDescent="0.3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3">
      <c r="A4" s="1">
        <v>1</v>
      </c>
      <c r="B4" s="16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 ROUND(PMT(3%/12,10*12,-G4),-3),"원")</f>
        <v>매월 5601000원</v>
      </c>
      <c r="J4" s="24" t="str">
        <f>IF(FV(3%/12,10*12,-F4)&gt;=100005000,FIXED(FV(3%/12,10*12,-F4),-3),"비추천")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"&amp;ROUND(AVERAGE(LARGE(IF(($O4=$C$4:$C$43),($M$4:$M$43)),{1,2,3})),0)&amp;"대"</f>
        <v>약 88대</v>
      </c>
      <c r="Q4" s="1" t="str">
        <f t="array" ref="Q4">INDEX($C$4:$M$43,MATCH(MAX(($M$4:$M$43)*($O4=$C$4:$C$43)),$M$4:$M$43,0),6)</f>
        <v>한성</v>
      </c>
      <c r="R4" s="15"/>
    </row>
    <row r="5" spans="1:18" x14ac:dyDescent="0.3">
      <c r="A5" s="1">
        <v>2</v>
      </c>
      <c r="B5" s="16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 ROUND(PMT(3%/12,10*12,-G5),-3),"원")</f>
        <v>매월 2317000원</v>
      </c>
      <c r="J5" s="24" t="str">
        <f t="shared" ref="J5:J43" si="2">IF(FV(3%/12,10*12,-F5)&gt;=100005000,FIXED(FV(3%/12,10*12,-F5),-3),"비추천")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"&amp;ROUND(AVERAGE(LARGE(IF(($O5=$C$4:$C$43),($M$4:$M$43)),{1,2,3})),0)&amp;"대"</f>
        <v>약 119대</v>
      </c>
      <c r="Q5" s="1" t="str">
        <f t="array" ref="Q5">INDEX($C$4:$M$43,MATCH(MAX(($M$4:$M$43)*($O5=$C$4:$C$43)),$M$4:$M$43,0),6)</f>
        <v>평화주공1,2</v>
      </c>
    </row>
    <row r="6" spans="1:18" x14ac:dyDescent="0.3">
      <c r="A6" s="1">
        <v>3</v>
      </c>
      <c r="B6" s="16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24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"&amp;ROUND(AVERAGE(LARGE(IF(($O6=$C$4:$C$43),($M$4:$M$43)),{1,2,3})),0)&amp;"대"</f>
        <v>약 114대</v>
      </c>
      <c r="Q6" s="1" t="str">
        <f t="array" ref="Q6">INDEX($C$4:$M$43,MATCH(MAX(($M$4:$M$43)*($O6=$C$4:$C$43)),$M$4:$M$43,0),6)</f>
        <v>모아엘가</v>
      </c>
    </row>
    <row r="7" spans="1:18" x14ac:dyDescent="0.3">
      <c r="A7" s="1">
        <v>4</v>
      </c>
      <c r="B7" s="16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24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"&amp;ROUND(AVERAGE(LARGE(IF(($O7=$C$4:$C$43),($M$4:$M$43)),{1,2,3})),0)&amp;"대"</f>
        <v>약 107대</v>
      </c>
      <c r="Q7" s="1" t="str">
        <f t="array" ref="Q7">INDEX($C$4:$M$43,MATCH(MAX(($M$4:$M$43)*($O7=$C$4:$C$43)),$M$4:$M$43,0),6)</f>
        <v>전주첨단코아루1차</v>
      </c>
    </row>
    <row r="8" spans="1:18" x14ac:dyDescent="0.3">
      <c r="A8" s="1">
        <v>5</v>
      </c>
      <c r="B8" s="16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24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3">
      <c r="A9" s="1">
        <v>6</v>
      </c>
      <c r="B9" s="16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24" t="str">
        <f t="shared" si="2"/>
        <v>비추천</v>
      </c>
      <c r="K9" s="6">
        <v>22</v>
      </c>
      <c r="L9" s="6">
        <v>25</v>
      </c>
      <c r="M9" s="6">
        <f t="shared" si="0"/>
        <v>47</v>
      </c>
    </row>
    <row r="10" spans="1:18" x14ac:dyDescent="0.3">
      <c r="A10" s="1">
        <v>7</v>
      </c>
      <c r="B10" s="16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24" t="str">
        <f t="shared" si="2"/>
        <v>149,090,000</v>
      </c>
      <c r="K10" s="6">
        <v>38</v>
      </c>
      <c r="L10" s="6">
        <v>26</v>
      </c>
      <c r="M10" s="6">
        <f t="shared" si="0"/>
        <v>64</v>
      </c>
    </row>
    <row r="11" spans="1:18" x14ac:dyDescent="0.3">
      <c r="A11" s="1">
        <v>8</v>
      </c>
      <c r="B11" s="16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24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3">
      <c r="A12" s="1">
        <v>9</v>
      </c>
      <c r="B12" s="16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24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3">
      <c r="A13" s="1">
        <v>10</v>
      </c>
      <c r="B13" s="16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24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3">
      <c r="A14" s="1">
        <v>11</v>
      </c>
      <c r="B14" s="16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24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3">
      <c r="A15" s="1">
        <v>12</v>
      </c>
      <c r="B15" s="16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24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3">
      <c r="A16" s="1">
        <v>13</v>
      </c>
      <c r="B16" s="16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24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3">
      <c r="A17" s="1">
        <v>14</v>
      </c>
      <c r="B17" s="16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24" t="str">
        <f t="shared" si="2"/>
        <v>118,878,000</v>
      </c>
      <c r="K17" s="6">
        <v>21</v>
      </c>
      <c r="L17" s="6">
        <v>39</v>
      </c>
      <c r="M17" s="6">
        <f t="shared" si="0"/>
        <v>60</v>
      </c>
    </row>
    <row r="18" spans="1:13" x14ac:dyDescent="0.3">
      <c r="A18" s="1">
        <v>15</v>
      </c>
      <c r="B18" s="16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24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3">
      <c r="A19" s="1">
        <v>16</v>
      </c>
      <c r="B19" s="16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24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3">
      <c r="A20" s="1">
        <v>17</v>
      </c>
      <c r="B20" s="16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24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3">
      <c r="A21" s="1">
        <v>18</v>
      </c>
      <c r="B21" s="16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24" t="str">
        <f t="shared" si="2"/>
        <v>112,967,000</v>
      </c>
      <c r="K21" s="6">
        <v>16</v>
      </c>
      <c r="L21" s="6">
        <v>18</v>
      </c>
      <c r="M21" s="6">
        <f t="shared" si="0"/>
        <v>34</v>
      </c>
    </row>
    <row r="22" spans="1:13" x14ac:dyDescent="0.3">
      <c r="A22" s="1">
        <v>19</v>
      </c>
      <c r="B22" s="16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24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3">
      <c r="A23" s="1">
        <v>20</v>
      </c>
      <c r="B23" s="16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24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3">
      <c r="A24" s="1">
        <v>21</v>
      </c>
      <c r="B24" s="16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24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3">
      <c r="A25" s="1">
        <v>22</v>
      </c>
      <c r="B25" s="16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24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3">
      <c r="A26" s="1">
        <v>23</v>
      </c>
      <c r="B26" s="16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24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3">
      <c r="A27" s="1">
        <v>24</v>
      </c>
      <c r="B27" s="16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24" t="str">
        <f t="shared" si="2"/>
        <v>108,369,000</v>
      </c>
      <c r="K27" s="6">
        <v>38</v>
      </c>
      <c r="L27" s="6">
        <v>42</v>
      </c>
      <c r="M27" s="6">
        <f t="shared" si="0"/>
        <v>80</v>
      </c>
    </row>
    <row r="28" spans="1:13" x14ac:dyDescent="0.3">
      <c r="A28" s="1">
        <v>25</v>
      </c>
      <c r="B28" s="16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24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3">
      <c r="A29" s="1">
        <v>26</v>
      </c>
      <c r="B29" s="16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24" t="str">
        <f t="shared" si="2"/>
        <v>110,340,000</v>
      </c>
      <c r="K29" s="6">
        <v>29</v>
      </c>
      <c r="L29" s="6">
        <v>40</v>
      </c>
      <c r="M29" s="6">
        <f t="shared" si="0"/>
        <v>69</v>
      </c>
    </row>
    <row r="30" spans="1:13" x14ac:dyDescent="0.3">
      <c r="A30" s="1">
        <v>27</v>
      </c>
      <c r="B30" s="16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24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3">
      <c r="A31" s="1">
        <v>28</v>
      </c>
      <c r="B31" s="16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24" t="str">
        <f t="shared" si="2"/>
        <v>114,937,000</v>
      </c>
      <c r="K31" s="6">
        <v>30</v>
      </c>
      <c r="L31" s="6">
        <v>33</v>
      </c>
      <c r="M31" s="6">
        <f t="shared" si="0"/>
        <v>63</v>
      </c>
    </row>
    <row r="32" spans="1:13" x14ac:dyDescent="0.3">
      <c r="A32" s="1">
        <v>29</v>
      </c>
      <c r="B32" s="16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24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3">
      <c r="A33" s="1">
        <v>30</v>
      </c>
      <c r="B33" s="16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24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3">
      <c r="A34" s="1">
        <v>31</v>
      </c>
      <c r="B34" s="16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24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3">
      <c r="A35" s="1">
        <v>32</v>
      </c>
      <c r="B35" s="16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24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3">
      <c r="A36" s="1">
        <v>33</v>
      </c>
      <c r="B36" s="16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24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3">
      <c r="A37" s="1">
        <v>34</v>
      </c>
      <c r="B37" s="16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24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3">
      <c r="A38" s="1">
        <v>35</v>
      </c>
      <c r="B38" s="16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24" t="str">
        <f t="shared" si="2"/>
        <v>118,221,000</v>
      </c>
      <c r="K38" s="6">
        <v>54</v>
      </c>
      <c r="L38" s="6">
        <v>57</v>
      </c>
      <c r="M38" s="6">
        <f t="shared" si="3"/>
        <v>111</v>
      </c>
    </row>
    <row r="39" spans="1:13" x14ac:dyDescent="0.3">
      <c r="A39" s="1">
        <v>36</v>
      </c>
      <c r="B39" s="16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24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3">
      <c r="A40" s="1">
        <v>37</v>
      </c>
      <c r="B40" s="16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24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3">
      <c r="A41" s="1">
        <v>38</v>
      </c>
      <c r="B41" s="16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24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3">
      <c r="A42" s="1">
        <v>39</v>
      </c>
      <c r="B42" s="16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24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3">
      <c r="A43" s="1">
        <v>40</v>
      </c>
      <c r="B43" s="16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24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>
      <selection activeCell="B2" sqref="B2:G19"/>
    </sheetView>
  </sheetViews>
  <sheetFormatPr defaultRowHeight="16.5" x14ac:dyDescent="0.3"/>
  <cols>
    <col min="2" max="2" width="11.125" bestFit="1" customWidth="1"/>
    <col min="3" max="3" width="17.625" bestFit="1" customWidth="1"/>
    <col min="4" max="4" width="9.5" bestFit="1" customWidth="1"/>
    <col min="5" max="5" width="17.625" bestFit="1" customWidth="1"/>
    <col min="6" max="7" width="12.5" bestFit="1" customWidth="1"/>
  </cols>
  <sheetData>
    <row r="2" spans="2:7" x14ac:dyDescent="0.3">
      <c r="B2" s="20" t="s">
        <v>203</v>
      </c>
      <c r="C2" s="20" t="s">
        <v>201</v>
      </c>
      <c r="D2" s="20" t="s">
        <v>202</v>
      </c>
      <c r="E2" s="21" t="s">
        <v>208</v>
      </c>
      <c r="F2" s="21" t="s">
        <v>209</v>
      </c>
      <c r="G2" s="21" t="s">
        <v>210</v>
      </c>
    </row>
    <row r="3" spans="2:7" x14ac:dyDescent="0.3">
      <c r="B3" s="21" t="s">
        <v>204</v>
      </c>
      <c r="C3" s="21"/>
      <c r="D3" s="21"/>
      <c r="E3" s="18"/>
      <c r="F3" s="19"/>
      <c r="G3" s="19"/>
    </row>
    <row r="4" spans="2:7" x14ac:dyDescent="0.3">
      <c r="B4" s="21"/>
      <c r="C4" s="21" t="s">
        <v>189</v>
      </c>
      <c r="D4" s="21"/>
      <c r="E4" s="18">
        <v>0.96051192427488596</v>
      </c>
      <c r="F4" s="19">
        <v>1614.2903225806451</v>
      </c>
      <c r="G4" s="19">
        <v>1963.6451612903227</v>
      </c>
    </row>
    <row r="5" spans="2:7" x14ac:dyDescent="0.3">
      <c r="B5" s="21"/>
      <c r="C5" s="21" t="s">
        <v>190</v>
      </c>
      <c r="D5" s="21"/>
      <c r="E5" s="18">
        <v>0.97239167989392694</v>
      </c>
      <c r="F5" s="19">
        <v>1574.1071428571429</v>
      </c>
      <c r="G5" s="19">
        <v>1430.9642857142858</v>
      </c>
    </row>
    <row r="6" spans="2:7" x14ac:dyDescent="0.3">
      <c r="B6" s="21"/>
      <c r="C6" s="21" t="s">
        <v>191</v>
      </c>
      <c r="D6" s="21"/>
      <c r="E6" s="18">
        <v>1.062411353451518</v>
      </c>
      <c r="F6" s="19">
        <v>1431.4375</v>
      </c>
      <c r="G6" s="19">
        <v>1485.78125</v>
      </c>
    </row>
    <row r="7" spans="2:7" x14ac:dyDescent="0.3">
      <c r="B7" s="21" t="s">
        <v>205</v>
      </c>
      <c r="C7" s="21"/>
      <c r="D7" s="21"/>
      <c r="E7" s="18"/>
      <c r="F7" s="19"/>
      <c r="G7" s="19"/>
    </row>
    <row r="8" spans="2:7" x14ac:dyDescent="0.3">
      <c r="B8" s="21"/>
      <c r="C8" s="21" t="s">
        <v>192</v>
      </c>
      <c r="D8" s="21"/>
      <c r="E8" s="18">
        <v>0.92931257081126661</v>
      </c>
      <c r="F8" s="19">
        <v>1363.9</v>
      </c>
      <c r="G8" s="19">
        <v>1627.9</v>
      </c>
    </row>
    <row r="9" spans="2:7" x14ac:dyDescent="0.3">
      <c r="B9" s="21"/>
      <c r="C9" s="21" t="s">
        <v>193</v>
      </c>
      <c r="D9" s="21"/>
      <c r="E9" s="18">
        <v>0.96814226084384514</v>
      </c>
      <c r="F9" s="19">
        <v>1632.8064516129032</v>
      </c>
      <c r="G9" s="19">
        <v>3196.0322580645161</v>
      </c>
    </row>
    <row r="10" spans="2:7" x14ac:dyDescent="0.3">
      <c r="B10" s="21"/>
      <c r="C10" s="21" t="s">
        <v>194</v>
      </c>
      <c r="D10" s="21"/>
      <c r="E10" s="18">
        <v>1.103607092983427</v>
      </c>
      <c r="F10" s="19">
        <v>1651.2333333333333</v>
      </c>
      <c r="G10" s="19">
        <v>4063.1</v>
      </c>
    </row>
    <row r="11" spans="2:7" x14ac:dyDescent="0.3">
      <c r="B11" s="21" t="s">
        <v>206</v>
      </c>
      <c r="C11" s="21"/>
      <c r="D11" s="21"/>
      <c r="E11" s="18"/>
      <c r="F11" s="19"/>
      <c r="G11" s="19"/>
    </row>
    <row r="12" spans="2:7" x14ac:dyDescent="0.3">
      <c r="B12" s="21"/>
      <c r="C12" s="21" t="s">
        <v>195</v>
      </c>
      <c r="D12" s="21"/>
      <c r="E12" s="18">
        <v>0.94899621593843175</v>
      </c>
      <c r="F12" s="19">
        <v>1391.3225806451612</v>
      </c>
      <c r="G12" s="19">
        <v>3355.3870967741937</v>
      </c>
    </row>
    <row r="13" spans="2:7" x14ac:dyDescent="0.3">
      <c r="B13" s="21"/>
      <c r="C13" s="21" t="s">
        <v>196</v>
      </c>
      <c r="D13" s="21"/>
      <c r="E13" s="18">
        <v>1.1487442958781708</v>
      </c>
      <c r="F13" s="19">
        <v>1327.1290322580646</v>
      </c>
      <c r="G13" s="19">
        <v>2283.3870967741937</v>
      </c>
    </row>
    <row r="14" spans="2:7" x14ac:dyDescent="0.3">
      <c r="B14" s="21"/>
      <c r="C14" s="21" t="s">
        <v>197</v>
      </c>
      <c r="D14" s="21"/>
      <c r="E14" s="18">
        <v>0.8990014711228439</v>
      </c>
      <c r="F14" s="19">
        <v>1451.7</v>
      </c>
      <c r="G14" s="19">
        <v>2657.8</v>
      </c>
    </row>
    <row r="15" spans="2:7" x14ac:dyDescent="0.3">
      <c r="B15" s="21" t="s">
        <v>207</v>
      </c>
      <c r="C15" s="21"/>
      <c r="D15" s="21"/>
      <c r="E15" s="18"/>
      <c r="F15" s="19"/>
      <c r="G15" s="19"/>
    </row>
    <row r="16" spans="2:7" x14ac:dyDescent="0.3">
      <c r="B16" s="21"/>
      <c r="C16" s="21" t="s">
        <v>198</v>
      </c>
      <c r="D16" s="21"/>
      <c r="E16" s="18">
        <v>1.0637619397791376</v>
      </c>
      <c r="F16" s="19">
        <v>1419.2258064516129</v>
      </c>
      <c r="G16" s="19">
        <v>2156.3548387096776</v>
      </c>
    </row>
    <row r="17" spans="2:7" x14ac:dyDescent="0.3">
      <c r="B17" s="21"/>
      <c r="C17" s="21" t="s">
        <v>199</v>
      </c>
      <c r="D17" s="21"/>
      <c r="E17" s="18">
        <v>1.0126000176451826</v>
      </c>
      <c r="F17" s="19">
        <v>1642.8666666666666</v>
      </c>
      <c r="G17" s="19">
        <v>2254.5666666666666</v>
      </c>
    </row>
    <row r="18" spans="2:7" x14ac:dyDescent="0.3">
      <c r="B18" s="21"/>
      <c r="C18" s="21" t="s">
        <v>200</v>
      </c>
      <c r="D18" s="21"/>
      <c r="E18" s="18">
        <v>0.92404449475778272</v>
      </c>
      <c r="F18" s="19">
        <v>2447</v>
      </c>
      <c r="G18" s="19">
        <v>2385.4193548387098</v>
      </c>
    </row>
    <row r="19" spans="2:7" x14ac:dyDescent="0.3">
      <c r="B19" s="21" t="s">
        <v>188</v>
      </c>
      <c r="C19" s="21"/>
      <c r="D19" s="21"/>
      <c r="E19" s="18">
        <v>1</v>
      </c>
      <c r="F19" s="19">
        <v>1579.1174863387978</v>
      </c>
      <c r="G19" s="19">
        <v>2407.8142076502731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>
      <selection activeCell="A3" sqref="A3:E36"/>
    </sheetView>
  </sheetViews>
  <sheetFormatPr defaultRowHeight="16.5" outlineLevelRow="3" x14ac:dyDescent="0.3"/>
  <cols>
    <col min="1" max="1" width="16.125" bestFit="1" customWidth="1"/>
    <col min="2" max="2" width="14" bestFit="1" customWidth="1"/>
    <col min="3" max="5" width="11.125" customWidth="1"/>
  </cols>
  <sheetData>
    <row r="2" spans="1:5" x14ac:dyDescent="0.3">
      <c r="A2" t="s">
        <v>186</v>
      </c>
    </row>
    <row r="3" spans="1:5" x14ac:dyDescent="0.3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3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3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3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3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3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3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3">
      <c r="A10" s="1"/>
      <c r="B10" s="22" t="s">
        <v>217</v>
      </c>
      <c r="C10" s="1"/>
      <c r="D10" s="1"/>
      <c r="E10" s="1">
        <f>SUBTOTAL(3,E4:E9)</f>
        <v>6</v>
      </c>
    </row>
    <row r="11" spans="1:5" outlineLevel="1" x14ac:dyDescent="0.3">
      <c r="A11" s="1"/>
      <c r="B11" s="22" t="s">
        <v>211</v>
      </c>
      <c r="C11" s="1"/>
      <c r="D11" s="1"/>
      <c r="E11" s="1">
        <f>SUBTOTAL(1,E4:E9)</f>
        <v>275.15000000000003</v>
      </c>
    </row>
    <row r="12" spans="1:5" outlineLevel="3" x14ac:dyDescent="0.3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3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3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3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3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3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3">
      <c r="A18" s="1"/>
      <c r="B18" s="22" t="s">
        <v>218</v>
      </c>
      <c r="C18" s="1"/>
      <c r="D18" s="1"/>
      <c r="E18" s="1">
        <f>SUBTOTAL(3,E12:E17)</f>
        <v>6</v>
      </c>
    </row>
    <row r="19" spans="1:5" outlineLevel="1" x14ac:dyDescent="0.3">
      <c r="A19" s="1"/>
      <c r="B19" s="22" t="s">
        <v>212</v>
      </c>
      <c r="C19" s="1"/>
      <c r="D19" s="1"/>
      <c r="E19" s="1">
        <f>SUBTOTAL(1,E12:E17)</f>
        <v>660.51666666666665</v>
      </c>
    </row>
    <row r="20" spans="1:5" outlineLevel="3" x14ac:dyDescent="0.3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3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3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3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3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3">
      <c r="A25" s="1"/>
      <c r="B25" s="22" t="s">
        <v>219</v>
      </c>
      <c r="C25" s="1"/>
      <c r="D25" s="1"/>
      <c r="E25" s="1">
        <f>SUBTOTAL(3,E20:E24)</f>
        <v>5</v>
      </c>
    </row>
    <row r="26" spans="1:5" outlineLevel="1" x14ac:dyDescent="0.3">
      <c r="A26" s="1"/>
      <c r="B26" s="22" t="s">
        <v>213</v>
      </c>
      <c r="C26" s="1"/>
      <c r="D26" s="1"/>
      <c r="E26" s="1">
        <f>SUBTOTAL(1,E20:E24)</f>
        <v>138.08000000000001</v>
      </c>
    </row>
    <row r="27" spans="1:5" outlineLevel="3" x14ac:dyDescent="0.3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3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3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3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3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3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2:5" outlineLevel="2" x14ac:dyDescent="0.3">
      <c r="B33" s="23" t="s">
        <v>220</v>
      </c>
      <c r="E33">
        <f>SUBTOTAL(3,E27:E32)</f>
        <v>6</v>
      </c>
    </row>
    <row r="34" spans="2:5" outlineLevel="1" x14ac:dyDescent="0.3">
      <c r="B34" s="23" t="s">
        <v>214</v>
      </c>
      <c r="E34">
        <f>SUBTOTAL(1,E27:E32)</f>
        <v>1563.666666666667</v>
      </c>
    </row>
    <row r="35" spans="2:5" x14ac:dyDescent="0.3">
      <c r="B35" s="23" t="s">
        <v>216</v>
      </c>
      <c r="E35">
        <f>SUBTOTAL(3,E4:E32)</f>
        <v>23</v>
      </c>
    </row>
    <row r="36" spans="2:5" x14ac:dyDescent="0.3">
      <c r="B36" s="23" t="s">
        <v>215</v>
      </c>
      <c r="E3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textLength" errorStyle="information" allowBlank="1" showInputMessage="1" showErrorMessage="1" errorTitle="입력 오류" error="2~4 글자만 입력하십시오." promptTitle="입력 제한" prompt="2~4 글자만 입력 가능" sqref="B20:B24 B4:B9 B12:B17 B27:B32" xr:uid="{DBA70FC3-EE66-486A-B8D0-0C5FC96372E1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H22" sqref="H22"/>
    </sheetView>
  </sheetViews>
  <sheetFormatPr defaultRowHeight="16.5" x14ac:dyDescent="0.3"/>
  <cols>
    <col min="1" max="1" width="1.625" customWidth="1"/>
    <col min="2" max="2" width="14.5" bestFit="1" customWidth="1"/>
    <col min="3" max="3" width="8.125" customWidth="1"/>
    <col min="4" max="9" width="6.75" customWidth="1"/>
  </cols>
  <sheetData>
    <row r="2" spans="2:9" x14ac:dyDescent="0.3">
      <c r="B2" s="9" t="s">
        <v>142</v>
      </c>
    </row>
    <row r="3" spans="2:9" x14ac:dyDescent="0.3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3">
      <c r="B4" s="1" t="s">
        <v>128</v>
      </c>
      <c r="C4" s="1" t="s">
        <v>129</v>
      </c>
      <c r="D4" s="1">
        <v>98</v>
      </c>
      <c r="E4" s="1">
        <v>98</v>
      </c>
      <c r="F4" s="1">
        <v>69</v>
      </c>
      <c r="G4" s="1">
        <v>102</v>
      </c>
      <c r="H4" s="1">
        <v>42</v>
      </c>
      <c r="I4" s="1">
        <v>98</v>
      </c>
    </row>
    <row r="5" spans="2:9" x14ac:dyDescent="0.3">
      <c r="B5" s="1" t="s">
        <v>130</v>
      </c>
      <c r="C5" s="1" t="s">
        <v>131</v>
      </c>
      <c r="D5" s="1">
        <v>35</v>
      </c>
      <c r="E5" s="1">
        <v>100</v>
      </c>
      <c r="F5" s="1">
        <v>50</v>
      </c>
      <c r="G5" s="1">
        <v>97</v>
      </c>
      <c r="H5" s="1">
        <v>110</v>
      </c>
      <c r="I5" s="1">
        <v>102</v>
      </c>
    </row>
    <row r="6" spans="2:9" x14ac:dyDescent="0.3">
      <c r="B6" s="1" t="s">
        <v>132</v>
      </c>
      <c r="C6" s="1" t="s">
        <v>129</v>
      </c>
      <c r="D6" s="1">
        <v>79</v>
      </c>
      <c r="E6" s="1">
        <v>89</v>
      </c>
      <c r="F6" s="1">
        <v>65</v>
      </c>
      <c r="G6" s="1">
        <v>89</v>
      </c>
      <c r="H6" s="1">
        <v>45</v>
      </c>
      <c r="I6" s="1">
        <v>91</v>
      </c>
    </row>
    <row r="7" spans="2:9" x14ac:dyDescent="0.3">
      <c r="B7" s="1" t="s">
        <v>130</v>
      </c>
      <c r="C7" s="1" t="s">
        <v>131</v>
      </c>
      <c r="D7" s="1">
        <v>96</v>
      </c>
      <c r="E7" s="1">
        <v>92</v>
      </c>
      <c r="F7" s="1">
        <v>95</v>
      </c>
      <c r="G7" s="1">
        <v>28</v>
      </c>
      <c r="H7" s="1">
        <v>93</v>
      </c>
      <c r="I7" s="1">
        <v>88</v>
      </c>
    </row>
    <row r="8" spans="2:9" x14ac:dyDescent="0.3">
      <c r="B8" s="1" t="s">
        <v>133</v>
      </c>
      <c r="C8" s="1" t="s">
        <v>129</v>
      </c>
      <c r="D8" s="1">
        <v>39</v>
      </c>
      <c r="E8" s="1">
        <v>77</v>
      </c>
      <c r="F8" s="1">
        <v>91</v>
      </c>
      <c r="G8" s="1">
        <v>91</v>
      </c>
      <c r="H8" s="1">
        <v>90</v>
      </c>
      <c r="I8" s="1">
        <v>77</v>
      </c>
    </row>
    <row r="9" spans="2:9" x14ac:dyDescent="0.3">
      <c r="B9" s="1" t="s">
        <v>130</v>
      </c>
      <c r="C9" s="1" t="s">
        <v>131</v>
      </c>
      <c r="D9" s="1">
        <v>93</v>
      </c>
      <c r="E9" s="1">
        <v>58</v>
      </c>
      <c r="F9" s="1">
        <v>96</v>
      </c>
      <c r="G9" s="1">
        <v>99</v>
      </c>
      <c r="H9" s="1">
        <v>65</v>
      </c>
      <c r="I9" s="1">
        <v>93</v>
      </c>
    </row>
    <row r="10" spans="2:9" x14ac:dyDescent="0.3">
      <c r="B10" s="1" t="s">
        <v>134</v>
      </c>
      <c r="C10" s="1" t="s">
        <v>129</v>
      </c>
      <c r="D10" s="1">
        <v>76</v>
      </c>
      <c r="E10" s="1">
        <v>74</v>
      </c>
      <c r="F10" s="1">
        <v>78</v>
      </c>
      <c r="G10" s="1">
        <v>83</v>
      </c>
      <c r="H10" s="1">
        <v>82</v>
      </c>
      <c r="I10" s="1">
        <v>79</v>
      </c>
    </row>
    <row r="11" spans="2:9" x14ac:dyDescent="0.3">
      <c r="B11" s="1" t="s">
        <v>130</v>
      </c>
      <c r="C11" s="1" t="s">
        <v>131</v>
      </c>
      <c r="D11" s="1">
        <v>88</v>
      </c>
      <c r="E11" s="1">
        <v>86</v>
      </c>
      <c r="F11" s="1">
        <v>88</v>
      </c>
      <c r="G11" s="1">
        <v>83</v>
      </c>
      <c r="H11" s="1">
        <v>83</v>
      </c>
      <c r="I11" s="1">
        <v>85</v>
      </c>
    </row>
    <row r="12" spans="2:9" x14ac:dyDescent="0.3">
      <c r="B12" s="1" t="s">
        <v>135</v>
      </c>
      <c r="C12" s="1" t="s">
        <v>129</v>
      </c>
      <c r="D12" s="1">
        <v>77</v>
      </c>
      <c r="E12" s="1">
        <v>78</v>
      </c>
      <c r="F12" s="1">
        <v>89</v>
      </c>
      <c r="G12" s="1">
        <v>77</v>
      </c>
      <c r="H12" s="1">
        <v>59</v>
      </c>
      <c r="I12" s="1">
        <v>69</v>
      </c>
    </row>
    <row r="13" spans="2:9" x14ac:dyDescent="0.3">
      <c r="B13" s="1" t="s">
        <v>130</v>
      </c>
      <c r="C13" s="1" t="s">
        <v>131</v>
      </c>
      <c r="D13" s="1">
        <v>84</v>
      </c>
      <c r="E13" s="1">
        <v>81</v>
      </c>
      <c r="F13" s="1">
        <v>79</v>
      </c>
      <c r="G13" s="1">
        <v>81</v>
      </c>
      <c r="H13" s="1">
        <v>78</v>
      </c>
      <c r="I13" s="1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tabSelected="1" workbookViewId="0">
      <selection activeCell="G30" sqref="G30"/>
    </sheetView>
  </sheetViews>
  <sheetFormatPr defaultRowHeight="16.5" x14ac:dyDescent="0.3"/>
  <cols>
    <col min="1" max="1" width="12.625" customWidth="1"/>
    <col min="2" max="2" width="11.125" customWidth="1"/>
    <col min="3" max="9" width="9.875" customWidth="1"/>
  </cols>
  <sheetData>
    <row r="2" spans="1:9" x14ac:dyDescent="0.3">
      <c r="A2" t="s">
        <v>185</v>
      </c>
    </row>
    <row r="3" spans="1:9" x14ac:dyDescent="0.3">
      <c r="A3" s="10" t="s">
        <v>2</v>
      </c>
      <c r="B3" s="10" t="s">
        <v>26</v>
      </c>
      <c r="C3" s="11" t="s">
        <v>183</v>
      </c>
      <c r="D3" s="11" t="s">
        <v>184</v>
      </c>
      <c r="E3" s="11" t="s">
        <v>19</v>
      </c>
      <c r="F3" s="11" t="s">
        <v>20</v>
      </c>
      <c r="G3" s="11" t="s">
        <v>181</v>
      </c>
      <c r="H3" s="11" t="s">
        <v>180</v>
      </c>
      <c r="I3" s="11" t="s">
        <v>179</v>
      </c>
    </row>
    <row r="4" spans="1:9" x14ac:dyDescent="0.3">
      <c r="A4" s="14" t="s">
        <v>21</v>
      </c>
      <c r="B4" s="10" t="s">
        <v>177</v>
      </c>
      <c r="C4" s="12">
        <v>1192</v>
      </c>
      <c r="D4" s="13">
        <v>925</v>
      </c>
      <c r="E4" s="12">
        <v>1265</v>
      </c>
      <c r="F4" s="13">
        <v>877</v>
      </c>
      <c r="G4" s="12">
        <v>1438</v>
      </c>
      <c r="H4" s="12">
        <v>1076</v>
      </c>
      <c r="I4" s="12">
        <v>1646</v>
      </c>
    </row>
    <row r="5" spans="1:9" x14ac:dyDescent="0.3">
      <c r="A5" s="14" t="s">
        <v>22</v>
      </c>
      <c r="B5" s="25" t="s">
        <v>28</v>
      </c>
      <c r="C5" s="12">
        <v>11379</v>
      </c>
      <c r="D5" s="12">
        <v>7831</v>
      </c>
      <c r="E5" s="12">
        <v>12580</v>
      </c>
      <c r="F5" s="12">
        <v>9768</v>
      </c>
      <c r="G5" s="12">
        <v>16925</v>
      </c>
      <c r="H5" s="12">
        <v>11263</v>
      </c>
      <c r="I5" s="12">
        <v>27148</v>
      </c>
    </row>
    <row r="6" spans="1:9" x14ac:dyDescent="0.3">
      <c r="A6" s="14" t="s">
        <v>23</v>
      </c>
      <c r="B6" s="26"/>
      <c r="C6" s="12">
        <v>11634</v>
      </c>
      <c r="D6" s="12">
        <v>7374</v>
      </c>
      <c r="E6" s="12">
        <v>11275</v>
      </c>
      <c r="F6" s="12">
        <v>10093</v>
      </c>
      <c r="G6" s="12">
        <v>13680</v>
      </c>
      <c r="H6" s="12">
        <v>14740</v>
      </c>
      <c r="I6" s="12">
        <v>27867</v>
      </c>
    </row>
    <row r="7" spans="1:9" x14ac:dyDescent="0.3">
      <c r="A7" s="14" t="s">
        <v>27</v>
      </c>
      <c r="B7" s="27"/>
      <c r="C7" s="12">
        <v>5897</v>
      </c>
      <c r="D7" s="12">
        <v>5026</v>
      </c>
      <c r="E7" s="12">
        <v>6172</v>
      </c>
      <c r="F7" s="12">
        <v>6398</v>
      </c>
      <c r="G7" s="12">
        <v>7147</v>
      </c>
      <c r="H7" s="12">
        <v>7734</v>
      </c>
      <c r="I7" s="12">
        <v>8324</v>
      </c>
    </row>
    <row r="8" spans="1:9" x14ac:dyDescent="0.3">
      <c r="A8" s="14" t="s">
        <v>24</v>
      </c>
      <c r="B8" s="10" t="s">
        <v>25</v>
      </c>
      <c r="C8" s="13">
        <v>46.7</v>
      </c>
      <c r="D8" s="13">
        <v>42.3</v>
      </c>
      <c r="E8" s="13">
        <v>47.2</v>
      </c>
      <c r="F8" s="13">
        <v>45.7</v>
      </c>
      <c r="G8" s="13">
        <v>52.8</v>
      </c>
      <c r="H8" s="13">
        <v>62.3</v>
      </c>
      <c r="I8" s="13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>
      <selection activeCell="B6" sqref="B6"/>
    </sheetView>
  </sheetViews>
  <sheetFormatPr defaultRowHeight="16.5" x14ac:dyDescent="0.3"/>
  <cols>
    <col min="1" max="1" width="3.5" customWidth="1"/>
    <col min="3" max="3" width="14.875" customWidth="1"/>
    <col min="7" max="7" width="3.25" customWidth="1"/>
    <col min="9" max="9" width="7.125" bestFit="1" customWidth="1"/>
  </cols>
  <sheetData>
    <row r="2" spans="2:9" x14ac:dyDescent="0.3">
      <c r="B2" t="s">
        <v>0</v>
      </c>
      <c r="H2" t="s">
        <v>14</v>
      </c>
    </row>
    <row r="3" spans="2:9" x14ac:dyDescent="0.3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3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3">
      <c r="B5" s="1"/>
      <c r="C5" s="1"/>
      <c r="D5" s="1"/>
      <c r="E5" s="1"/>
      <c r="F5" s="1"/>
      <c r="H5" s="1" t="s">
        <v>145</v>
      </c>
      <c r="I5" s="1" t="s">
        <v>148</v>
      </c>
    </row>
    <row r="6" spans="2:9" x14ac:dyDescent="0.3">
      <c r="B6" s="1" t="s">
        <v>221</v>
      </c>
      <c r="C6" s="1" t="s">
        <v>222</v>
      </c>
      <c r="D6" s="1">
        <v>170</v>
      </c>
      <c r="E6" s="1">
        <v>70</v>
      </c>
      <c r="F6" s="1" t="s">
        <v>223</v>
      </c>
      <c r="H6" s="1" t="s">
        <v>146</v>
      </c>
      <c r="I6" s="1" t="s">
        <v>151</v>
      </c>
    </row>
    <row r="7" spans="2:9" x14ac:dyDescent="0.3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3">
      <c r="B8" s="1"/>
      <c r="C8" s="1"/>
      <c r="D8" s="1"/>
      <c r="E8" s="1"/>
      <c r="F8" s="1"/>
      <c r="H8" s="1" t="s">
        <v>149</v>
      </c>
    </row>
    <row r="9" spans="2:9" x14ac:dyDescent="0.3">
      <c r="B9" s="1"/>
      <c r="C9" s="1"/>
      <c r="D9" s="1"/>
      <c r="E9" s="1"/>
      <c r="F9" s="1"/>
      <c r="H9" s="1" t="s">
        <v>150</v>
      </c>
    </row>
    <row r="10" spans="2:9" x14ac:dyDescent="0.3">
      <c r="B10" s="1"/>
      <c r="C10" s="1"/>
      <c r="D10" s="1"/>
      <c r="E10" s="1"/>
      <c r="F10" s="1"/>
      <c r="H10" s="1" t="s">
        <v>152</v>
      </c>
    </row>
    <row r="11" spans="2:9" x14ac:dyDescent="0.3">
      <c r="B11" s="1"/>
      <c r="C11" s="1"/>
      <c r="D11" s="1"/>
      <c r="E11" s="1"/>
      <c r="F11" s="1"/>
      <c r="H11" s="1" t="s">
        <v>153</v>
      </c>
    </row>
    <row r="12" spans="2:9" x14ac:dyDescent="0.3">
      <c r="B12" s="1"/>
      <c r="C12" s="1"/>
      <c r="D12" s="1"/>
      <c r="E12" s="1"/>
      <c r="F12" s="1"/>
      <c r="H12" s="1" t="s">
        <v>154</v>
      </c>
    </row>
    <row r="13" spans="2:9" x14ac:dyDescent="0.3">
      <c r="B13" s="1"/>
      <c r="C13" s="1"/>
      <c r="D13" s="1"/>
      <c r="E13" s="1"/>
      <c r="F13" s="1"/>
      <c r="H13" s="1" t="s">
        <v>155</v>
      </c>
    </row>
    <row r="14" spans="2:9" x14ac:dyDescent="0.3">
      <c r="B14" s="1"/>
      <c r="C14" s="1"/>
      <c r="D14" s="1"/>
      <c r="E14" s="1"/>
      <c r="F14" s="1"/>
      <c r="H14" s="1" t="s">
        <v>156</v>
      </c>
    </row>
    <row r="15" spans="2:9" x14ac:dyDescent="0.3">
      <c r="B15" s="1"/>
      <c r="C15" s="1"/>
      <c r="D15" s="1"/>
      <c r="E15" s="1"/>
      <c r="F15" s="1"/>
      <c r="H15" s="1" t="s">
        <v>157</v>
      </c>
    </row>
    <row r="16" spans="2:9" x14ac:dyDescent="0.3">
      <c r="B16" s="1"/>
      <c r="C16" s="1"/>
      <c r="D16" s="1"/>
      <c r="E16" s="1"/>
      <c r="F16" s="1"/>
      <c r="H16" s="1" t="s">
        <v>158</v>
      </c>
    </row>
    <row r="17" spans="2:8" x14ac:dyDescent="0.3">
      <c r="B17" s="1"/>
      <c r="C17" s="1"/>
      <c r="D17" s="1"/>
      <c r="E17" s="1"/>
      <c r="F17" s="1"/>
      <c r="H17" s="1" t="s">
        <v>160</v>
      </c>
    </row>
    <row r="18" spans="2:8" x14ac:dyDescent="0.3">
      <c r="B18" s="1"/>
      <c r="C18" s="1"/>
      <c r="D18" s="1"/>
      <c r="E18" s="1"/>
      <c r="F18" s="1"/>
      <c r="H18" s="1" t="s">
        <v>161</v>
      </c>
    </row>
    <row r="19" spans="2:8" x14ac:dyDescent="0.3">
      <c r="B19" s="1"/>
      <c r="C19" s="1"/>
      <c r="D19" s="1"/>
      <c r="E19" s="1"/>
      <c r="F19" s="1"/>
      <c r="H19" s="1" t="s">
        <v>162</v>
      </c>
    </row>
    <row r="20" spans="2:8" x14ac:dyDescent="0.3">
      <c r="B20" s="1"/>
      <c r="C20" s="1"/>
      <c r="D20" s="1"/>
      <c r="E20" s="1"/>
      <c r="F20" s="1"/>
      <c r="H20" s="1" t="s">
        <v>163</v>
      </c>
    </row>
    <row r="21" spans="2:8" x14ac:dyDescent="0.3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352425</xdr:colOff>
                <xdr:row>0</xdr:row>
                <xdr:rowOff>66675</xdr:rowOff>
              </from>
              <to>
                <xdr:col>5</xdr:col>
                <xdr:colOff>581025</xdr:colOff>
                <xdr:row>1</xdr:row>
                <xdr:rowOff>161925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김지호</cp:lastModifiedBy>
  <cp:lastPrinted>2025-06-02T08:31:41Z</cp:lastPrinted>
  <dcterms:created xsi:type="dcterms:W3CDTF">2024-02-20T09:18:11Z</dcterms:created>
  <dcterms:modified xsi:type="dcterms:W3CDTF">2026-01-13T13:52:55Z</dcterms:modified>
</cp:coreProperties>
</file>