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기범\Desktop\길벗컴활1급통합\기출\02회\"/>
    </mc:Choice>
  </mc:AlternateContent>
  <xr:revisionPtr revIDLastSave="0" documentId="13_ncr:1_{D5A46623-3E29-4CF5-B7BE-19A09C27A1C0}" xr6:coauthVersionLast="47" xr6:coauthVersionMax="47" xr10:uidLastSave="{00000000-0000-0000-0000-000000000000}"/>
  <bookViews>
    <workbookView xWindow="-110" yWindow="-110" windowWidth="25820" windowHeight="15500" firstSheet="2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S6" i="2" a="1"/>
  <c r="S6" i="2"/>
  <c r="S7" i="2" a="1"/>
  <c r="S7" i="2"/>
  <c r="S8" i="2" a="1"/>
  <c r="S8" i="2"/>
  <c r="S5" i="2" a="1"/>
  <c r="S5" i="2" s="1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5" i="2" a="1"/>
  <c r="I5" i="2" s="1"/>
  <c r="F16" i="2"/>
  <c r="F17" i="2"/>
  <c r="F18" i="2"/>
  <c r="F19" i="2"/>
  <c r="F20" i="2"/>
  <c r="F21" i="2"/>
  <c r="F22" i="2"/>
  <c r="F23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26" i="9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0F81B46A-B25A-4C7F-98E8-78456F6991D9}" sourceFile="C:\Users\기범\Desktop\길벗컴활1급통합\기출\02회\판매현황.xlsx" keepAlive="1" name="판매현황1" type="5" refreshedVersion="8" background="1">
    <dbPr connection="Provider=Microsoft.ACE.OLEDB.12.0;User ID=Admin;Data Source=C:\Users\기범\Desktop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<sst xmlns="http://schemas.openxmlformats.org/spreadsheetml/2006/main" count="357" uniqueCount="207">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</sst>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  <numFmt numFmtId="183" formatCode="[Red][&gt;0]&quot;▲&quot;0.0;[Blue][&lt;0]&quot;▼&quot;0.0;0.0;[Green]&quot;없음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183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21200"/>
        <c:axId val="146885664"/>
      </c:line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692352"/>
        <c:axId val="84350960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84350960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5692352"/>
        <c:crosses val="max"/>
        <c:crossBetween val="between"/>
      </c:valAx>
      <c:catAx>
        <c:axId val="31569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350960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6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6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146050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기범" refreshedDate="46234.039981481481" backgroundQuery="1" createdVersion="8" refreshedVersion="8" minRefreshableVersion="3" recordCount="22" xr:uid="{319077B3-B538-405A-B1CB-213B5B38F294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00516A-CA04-486F-80F5-848A512C866F}" name="피벗 테이블1" cacheId="3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2" baseItem="2" numFmtId="178"/>
    <dataField name="평균 : 판매가" fld="5" subtotal="average" baseField="2" baseItem="3" numFmtId="179"/>
    <dataField name="합계 : 판매금액" fld="10" baseField="2" baseItem="3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J13" sqref="J13"/>
    </sheetView>
  </sheetViews>
  <sheetFormatPr defaultRowHeight="17" x14ac:dyDescent="0.45"/>
  <cols>
    <col min="1" max="1" width="1.58203125" customWidth="1"/>
    <col min="2" max="2" width="19.58203125" bestFit="1" customWidth="1"/>
    <col min="3" max="3" width="10.08203125" bestFit="1" customWidth="1"/>
    <col min="4" max="4" width="17.08203125" bestFit="1" customWidth="1"/>
    <col min="5" max="5" width="32.83203125" bestFit="1" customWidth="1"/>
    <col min="6" max="6" width="17.08203125" bestFit="1" customWidth="1"/>
    <col min="7" max="7" width="10.08203125" bestFit="1" customWidth="1"/>
    <col min="8" max="8" width="4.33203125" customWidth="1"/>
  </cols>
  <sheetData>
    <row r="1" spans="2:7" x14ac:dyDescent="0.45">
      <c r="B1" s="8" t="s">
        <v>49</v>
      </c>
    </row>
    <row r="2" spans="2:7" x14ac:dyDescent="0.45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5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5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5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5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5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5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5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5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5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5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5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5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5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5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5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5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5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5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5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5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5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5">
      <c r="B25" t="s">
        <v>202</v>
      </c>
    </row>
    <row r="26" spans="2:7" x14ac:dyDescent="0.45">
      <c r="B26" t="b">
        <f>AND(RIGHT($B3,2)&lt;&gt;"장애",$G3&gt;=MEDIAN($G$3:$G$23))</f>
        <v>0</v>
      </c>
      <c r="F26" t="b">
        <f>OR(AND(LEFT($B3,1)="특",$C3&gt;=5000),$G3&gt;=LARGE($G$3:$G$23,2))</f>
        <v>0</v>
      </c>
    </row>
    <row r="28" spans="2:7" x14ac:dyDescent="0.45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45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5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5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5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5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5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5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5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>
      <selection activeCell="D27" sqref="D27"/>
    </sheetView>
  </sheetViews>
  <sheetFormatPr defaultRowHeight="17" x14ac:dyDescent="0.45"/>
  <cols>
    <col min="1" max="1" width="10.33203125" bestFit="1" customWidth="1"/>
    <col min="2" max="2" width="27.75" bestFit="1" customWidth="1"/>
    <col min="3" max="3" width="12.58203125" customWidth="1"/>
    <col min="4" max="4" width="13.25" bestFit="1" customWidth="1"/>
    <col min="5" max="5" width="16.5" bestFit="1" customWidth="1"/>
    <col min="6" max="6" width="11.33203125" bestFit="1" customWidth="1"/>
    <col min="7" max="7" width="12" customWidth="1"/>
    <col min="8" max="8" width="18.58203125" bestFit="1" customWidth="1"/>
    <col min="9" max="10" width="11.33203125" bestFit="1" customWidth="1"/>
  </cols>
  <sheetData>
    <row r="1" spans="1:10" x14ac:dyDescent="0.45">
      <c r="A1" t="s">
        <v>1</v>
      </c>
    </row>
    <row r="2" spans="1:10" x14ac:dyDescent="0.45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5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5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5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5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5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5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5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5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5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5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5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5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5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5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5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5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5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5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5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5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5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5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workbookViewId="0">
      <selection activeCell="I26" sqref="I26"/>
    </sheetView>
  </sheetViews>
  <sheetFormatPr defaultRowHeight="17" x14ac:dyDescent="0.45"/>
  <cols>
    <col min="1" max="1" width="7.08203125" bestFit="1" customWidth="1"/>
    <col min="2" max="5" width="10.58203125" bestFit="1" customWidth="1"/>
    <col min="6" max="6" width="12.08203125" bestFit="1" customWidth="1"/>
    <col min="7" max="7" width="10" bestFit="1" customWidth="1"/>
    <col min="8" max="8" width="11.58203125" customWidth="1"/>
    <col min="10" max="10" width="10" bestFit="1" customWidth="1"/>
    <col min="11" max="11" width="15.08203125" bestFit="1" customWidth="1"/>
    <col min="12" max="12" width="5.58203125" customWidth="1"/>
    <col min="13" max="13" width="5.58203125" bestFit="1" customWidth="1"/>
    <col min="14" max="14" width="7.08203125" bestFit="1" customWidth="1"/>
    <col min="15" max="15" width="5.25" bestFit="1" customWidth="1"/>
    <col min="16" max="16" width="10.83203125" bestFit="1" customWidth="1"/>
    <col min="17" max="17" width="3" customWidth="1"/>
    <col min="19" max="19" width="14.75" customWidth="1"/>
  </cols>
  <sheetData>
    <row r="2" spans="1:19" x14ac:dyDescent="0.45">
      <c r="A2" t="s">
        <v>1</v>
      </c>
    </row>
    <row r="3" spans="1:19" x14ac:dyDescent="0.45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4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5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_xlfn.CONCAT(SUM(IF($C5:$G5&gt;$K5:$O5,1,0)),":",SUM(IF($C5:$G5&lt;$K5:$O5,1,0)))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COUNTIF($B$5:$B$12,$R5) &amp; "회의 평균 : " &amp; ROUNDDOWN(AVERAGE(IF(($R5=$B$5:$B$12),$H$5:$H$12)),1)</f>
        <v>2회의 평균 : 23.1</v>
      </c>
    </row>
    <row r="6" spans="1:19" x14ac:dyDescent="0.45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_xlfn.CONCAT(SUM(IF($C6:$G6&gt;$K6:$O6,1,0)),":",SUM(IF($C6:$G6&lt;$K6:$O6,1,0)))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COUNTIF($B$5:$B$12,$R6) &amp; "회의 평균 : " &amp; ROUNDDOWN(AVERAGE(IF(($R6=$B$5:$B$12),$H$5:$H$12)),1)</f>
        <v>2회의 평균 : 22.5</v>
      </c>
    </row>
    <row r="7" spans="1:19" x14ac:dyDescent="0.45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_xlfn.CONCAT(SUM(IF($C7:$G7&gt;$K7:$O7,1,0)),":",SUM(IF($C7:$G7&lt;$K7:$O7,1,0)))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COUNTIF($B$5:$B$12,$R7) &amp; "회의 평균 : " &amp; ROUNDDOWN(AVERAGE(IF(($R7=$B$5:$B$12),$H$5:$H$12)),1)</f>
        <v>2회의 평균 : 24.3</v>
      </c>
    </row>
    <row r="8" spans="1:19" x14ac:dyDescent="0.45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_xlfn.CONCAT(SUM(IF($C8:$G8&gt;$K8:$O8,1,0)),":",SUM(IF($C8:$G8&lt;$K8:$O8,1,0)))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COUNTIF($B$5:$B$12,$R8) &amp; "회의 평균 : " &amp; ROUNDDOWN(AVERAGE(IF(($R8=$B$5:$B$12),$H$5:$H$12)),1)</f>
        <v>2회의 평균 : 22.6</v>
      </c>
    </row>
    <row r="9" spans="1:19" x14ac:dyDescent="0.45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_xlfn.CONCAT(SUM(IF($C9:$G9&gt;$K9:$O9,1,0)),":",SUM(IF($C9:$G9&lt;$K9:$O9,1,0)))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5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_xlfn.CONCAT(SUM(IF($C10:$G10&gt;$K10:$O10,1,0)),":",SUM(IF($C10:$G10&lt;$K10:$O10,1,0)))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5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_xlfn.CONCAT(SUM(IF($C11:$G11&gt;$K11:$O11,1,0)),":",SUM(IF($C11:$G11&lt;$K11:$O11,1,0)))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5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_xlfn.CONCAT(SUM(IF($C12:$G12&gt;$K12:$O12,1,0)),":",SUM(IF($C12:$G12&lt;$K12:$O12,1,0)))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5">
      <c r="A14" t="s">
        <v>171</v>
      </c>
      <c r="M14" t="s">
        <v>172</v>
      </c>
    </row>
    <row r="15" spans="1:19" x14ac:dyDescent="0.45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5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VLOOKUP($B16,$M$16:$P$23,MATCH(RIGHT(F$15,LEN(F$15)-4),$N$15:$P$15,0)+1,FALSE)</f>
        <v>10</v>
      </c>
      <c r="G16" s="2">
        <f>VLOOKUP($B16,$M$16:$P$23,MATCH(RIGHT(G$15,LEN(G$15)-4),$N$15:$P$15,0)+1,FALSE)</f>
        <v>9</v>
      </c>
      <c r="H16" s="2">
        <f>VLOOKUP($B16,$M$16:$P$23,MATCH(RIGHT(H$15,LEN(H$15)-4),$N$15:$P$15,0)+1,FALSE)</f>
        <v>2000000</v>
      </c>
      <c r="I16" s="2">
        <v>33</v>
      </c>
      <c r="J16" s="2" t="str">
        <f>IF(RANK($I16,$I$16:$I$23)&lt;=4,REPLACE($A16,2,1,"★") &amp; RANK($I16,$I$16:$I$23) &amp; "등","")</f>
        <v>이★철1등</v>
      </c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45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2">VLOOKUP($B17,$M$16:$P$23,MATCH(RIGHT(F$15,LEN(F$15)-4),$N$15:$P$15,0)+1,FALSE)</f>
        <v>5</v>
      </c>
      <c r="G17" s="2">
        <f t="shared" si="2"/>
        <v>7</v>
      </c>
      <c r="H17" s="2">
        <f t="shared" si="2"/>
        <v>1000000</v>
      </c>
      <c r="I17" s="2">
        <v>30</v>
      </c>
      <c r="J17" s="2" t="str">
        <f t="shared" ref="J17:J23" si="3">IF(RANK($I17,$I$16:$I$23)&lt;=4,REPLACE($A17,2,1,"★") &amp; RANK($I17,$I$16:$I$23) &amp; "등","")</f>
        <v>조★진4등</v>
      </c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45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2"/>
        <v>9</v>
      </c>
      <c r="G18" s="2">
        <f t="shared" si="2"/>
        <v>9</v>
      </c>
      <c r="H18" s="2">
        <f t="shared" si="2"/>
        <v>1800000</v>
      </c>
      <c r="I18" s="2">
        <v>33</v>
      </c>
      <c r="J18" s="2" t="str">
        <f t="shared" si="3"/>
        <v>박★호1등</v>
      </c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45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2"/>
        <v>7</v>
      </c>
      <c r="G19" s="2">
        <f t="shared" si="2"/>
        <v>8</v>
      </c>
      <c r="H19" s="2">
        <f t="shared" si="2"/>
        <v>1400000</v>
      </c>
      <c r="I19" s="2">
        <v>29</v>
      </c>
      <c r="J19" s="2" t="str">
        <f t="shared" si="3"/>
        <v/>
      </c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45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2"/>
        <v>4</v>
      </c>
      <c r="G20" s="2">
        <f t="shared" si="2"/>
        <v>6</v>
      </c>
      <c r="H20" s="2">
        <f t="shared" si="2"/>
        <v>800000</v>
      </c>
      <c r="I20" s="2">
        <v>28</v>
      </c>
      <c r="J20" s="2" t="str">
        <f t="shared" si="3"/>
        <v/>
      </c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45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2"/>
        <v>3</v>
      </c>
      <c r="G21" s="2">
        <f t="shared" si="2"/>
        <v>6</v>
      </c>
      <c r="H21" s="2">
        <f t="shared" si="2"/>
        <v>600000</v>
      </c>
      <c r="I21" s="2">
        <v>31</v>
      </c>
      <c r="J21" s="2" t="str">
        <f t="shared" si="3"/>
        <v>노★호3등</v>
      </c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45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2"/>
        <v>6</v>
      </c>
      <c r="G22" s="2">
        <f t="shared" si="2"/>
        <v>7</v>
      </c>
      <c r="H22" s="2">
        <f t="shared" si="2"/>
        <v>1200000</v>
      </c>
      <c r="I22" s="2">
        <v>27</v>
      </c>
      <c r="J22" s="2" t="str">
        <f t="shared" si="3"/>
        <v/>
      </c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45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2"/>
        <v>8</v>
      </c>
      <c r="G23" s="2">
        <f t="shared" si="2"/>
        <v>8</v>
      </c>
      <c r="H23" s="2">
        <f t="shared" si="2"/>
        <v>1600000</v>
      </c>
      <c r="I23" s="2">
        <v>29</v>
      </c>
      <c r="J23" s="2" t="str">
        <f t="shared" si="3"/>
        <v/>
      </c>
      <c r="K23" s="2"/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I12" sqref="I12"/>
    </sheetView>
  </sheetViews>
  <sheetFormatPr defaultRowHeight="17" x14ac:dyDescent="0.45"/>
  <cols>
    <col min="1" max="1" width="3.08203125" customWidth="1"/>
    <col min="2" max="2" width="15.9140625" bestFit="1" customWidth="1"/>
    <col min="3" max="3" width="11.1640625" bestFit="1" customWidth="1"/>
    <col min="4" max="5" width="12.5" bestFit="1" customWidth="1"/>
    <col min="6" max="6" width="14.5" bestFit="1" customWidth="1"/>
    <col min="15" max="15" width="11.83203125" customWidth="1"/>
    <col min="19" max="19" width="10.33203125" customWidth="1"/>
  </cols>
  <sheetData>
    <row r="2" spans="2:6" x14ac:dyDescent="0.45">
      <c r="B2" s="38" t="s">
        <v>108</v>
      </c>
      <c r="C2" s="38" t="s">
        <v>44</v>
      </c>
      <c r="D2" t="s">
        <v>205</v>
      </c>
      <c r="E2" t="s">
        <v>206</v>
      </c>
      <c r="F2" t="s">
        <v>204</v>
      </c>
    </row>
    <row r="3" spans="2:6" x14ac:dyDescent="0.45">
      <c r="B3" t="s">
        <v>123</v>
      </c>
      <c r="D3" s="39">
        <v>16.75</v>
      </c>
      <c r="E3" s="40">
        <v>113285.71428571429</v>
      </c>
      <c r="F3" s="40">
        <v>53131000</v>
      </c>
    </row>
    <row r="4" spans="2:6" x14ac:dyDescent="0.45">
      <c r="C4" t="s">
        <v>122</v>
      </c>
      <c r="D4" s="39">
        <v>9</v>
      </c>
      <c r="E4" s="40">
        <v>126000</v>
      </c>
      <c r="F4" s="40">
        <v>1134000</v>
      </c>
    </row>
    <row r="5" spans="2:6" x14ac:dyDescent="0.45">
      <c r="C5" t="s">
        <v>131</v>
      </c>
      <c r="D5" s="39">
        <v>25.5</v>
      </c>
      <c r="E5" s="40">
        <v>43000</v>
      </c>
      <c r="F5" s="40">
        <v>4386000</v>
      </c>
    </row>
    <row r="6" spans="2:6" x14ac:dyDescent="0.45">
      <c r="C6" t="s">
        <v>117</v>
      </c>
      <c r="D6" s="39">
        <v>0</v>
      </c>
      <c r="E6" s="40">
        <v>170500</v>
      </c>
      <c r="F6" s="40">
        <v>0</v>
      </c>
    </row>
    <row r="7" spans="2:6" x14ac:dyDescent="0.45">
      <c r="C7" t="s">
        <v>144</v>
      </c>
      <c r="D7" s="39">
        <v>7</v>
      </c>
      <c r="E7" s="40">
        <v>120000</v>
      </c>
      <c r="F7" s="40">
        <v>1680000</v>
      </c>
    </row>
    <row r="8" spans="2:6" x14ac:dyDescent="0.45">
      <c r="B8" t="s">
        <v>132</v>
      </c>
      <c r="D8" s="39">
        <v>10.4</v>
      </c>
      <c r="E8" s="40">
        <v>81400</v>
      </c>
      <c r="F8" s="40">
        <v>21164000</v>
      </c>
    </row>
    <row r="9" spans="2:6" x14ac:dyDescent="0.45">
      <c r="C9" t="s">
        <v>131</v>
      </c>
      <c r="D9" s="39">
        <v>15</v>
      </c>
      <c r="E9" s="40">
        <v>35000</v>
      </c>
      <c r="F9" s="40">
        <v>525000</v>
      </c>
    </row>
    <row r="10" spans="2:6" x14ac:dyDescent="0.45">
      <c r="C10" t="s">
        <v>117</v>
      </c>
      <c r="D10" s="39">
        <v>5.333333333333333</v>
      </c>
      <c r="E10" s="40">
        <v>106333.33333333333</v>
      </c>
      <c r="F10" s="40">
        <v>5104000</v>
      </c>
    </row>
    <row r="11" spans="2:6" x14ac:dyDescent="0.45">
      <c r="C11" t="s">
        <v>144</v>
      </c>
      <c r="D11" s="39">
        <v>21</v>
      </c>
      <c r="E11" s="40">
        <v>53000</v>
      </c>
      <c r="F11" s="40">
        <v>1113000</v>
      </c>
    </row>
    <row r="12" spans="2:6" x14ac:dyDescent="0.45">
      <c r="B12" t="s">
        <v>118</v>
      </c>
      <c r="D12" s="39">
        <v>8.5</v>
      </c>
      <c r="E12" s="40">
        <v>100750</v>
      </c>
      <c r="F12" s="40">
        <v>13702000</v>
      </c>
    </row>
    <row r="13" spans="2:6" x14ac:dyDescent="0.45">
      <c r="C13" t="s">
        <v>122</v>
      </c>
      <c r="D13" s="39">
        <v>8</v>
      </c>
      <c r="E13" s="40">
        <v>42500</v>
      </c>
      <c r="F13" s="40">
        <v>1360000</v>
      </c>
    </row>
    <row r="14" spans="2:6" x14ac:dyDescent="0.45">
      <c r="C14" t="s">
        <v>117</v>
      </c>
      <c r="D14" s="39">
        <v>9</v>
      </c>
      <c r="E14" s="40">
        <v>159000</v>
      </c>
      <c r="F14" s="40">
        <v>5724000</v>
      </c>
    </row>
    <row r="15" spans="2:6" x14ac:dyDescent="0.45">
      <c r="B15" t="s">
        <v>127</v>
      </c>
      <c r="D15" s="39">
        <v>16</v>
      </c>
      <c r="E15" s="40">
        <v>70666.666666666672</v>
      </c>
      <c r="F15" s="40">
        <v>40704000</v>
      </c>
    </row>
    <row r="16" spans="2:6" x14ac:dyDescent="0.45">
      <c r="C16" t="s">
        <v>122</v>
      </c>
      <c r="D16" s="39">
        <v>16</v>
      </c>
      <c r="E16" s="40">
        <v>110000</v>
      </c>
      <c r="F16" s="40">
        <v>7040000</v>
      </c>
    </row>
    <row r="17" spans="2:6" x14ac:dyDescent="0.45">
      <c r="C17" t="s">
        <v>131</v>
      </c>
      <c r="D17" s="39">
        <v>4</v>
      </c>
      <c r="E17" s="40">
        <v>40000</v>
      </c>
      <c r="F17" s="40">
        <v>160000</v>
      </c>
    </row>
    <row r="18" spans="2:6" x14ac:dyDescent="0.45">
      <c r="C18" t="s">
        <v>117</v>
      </c>
      <c r="D18" s="39">
        <v>27.5</v>
      </c>
      <c r="E18" s="40">
        <v>32500</v>
      </c>
      <c r="F18" s="40">
        <v>3575000</v>
      </c>
    </row>
    <row r="19" spans="2:6" x14ac:dyDescent="0.45">
      <c r="C19" t="s">
        <v>144</v>
      </c>
      <c r="D19" s="39">
        <v>5</v>
      </c>
      <c r="E19" s="40">
        <v>99000</v>
      </c>
      <c r="F19" s="40">
        <v>495000</v>
      </c>
    </row>
    <row r="20" spans="2:6" x14ac:dyDescent="0.45">
      <c r="B20" t="s">
        <v>203</v>
      </c>
      <c r="D20" s="39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H14" sqref="H14"/>
    </sheetView>
  </sheetViews>
  <sheetFormatPr defaultRowHeight="17" x14ac:dyDescent="0.45"/>
  <cols>
    <col min="1" max="1" width="1.58203125" customWidth="1"/>
  </cols>
  <sheetData>
    <row r="2" spans="2:5" x14ac:dyDescent="0.45">
      <c r="B2" s="41" t="s">
        <v>183</v>
      </c>
      <c r="C2" s="42"/>
      <c r="D2" s="42"/>
      <c r="E2" s="42"/>
    </row>
    <row r="3" spans="2:5" x14ac:dyDescent="0.45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5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5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5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45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45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45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45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45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45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45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45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45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45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45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45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45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45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45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45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45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_x000a_입력 가능" sqref="E4:E23" xr:uid="{1C101D1D-6FCD-4473-A10F-1AD53D9EC2A6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Q11" sqref="Q11"/>
    </sheetView>
  </sheetViews>
  <sheetFormatPr defaultRowHeight="17" x14ac:dyDescent="0.45"/>
  <cols>
    <col min="1" max="1" width="1.58203125" customWidth="1"/>
    <col min="2" max="2" width="10.08203125" customWidth="1"/>
    <col min="3" max="7" width="9.58203125" customWidth="1"/>
  </cols>
  <sheetData>
    <row r="2" spans="2:7" x14ac:dyDescent="0.45">
      <c r="B2" s="8" t="s">
        <v>178</v>
      </c>
    </row>
    <row r="3" spans="2:7" x14ac:dyDescent="0.45">
      <c r="G3" t="s">
        <v>76</v>
      </c>
    </row>
    <row r="4" spans="2:7" x14ac:dyDescent="0.45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5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5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5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5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5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5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5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E20" sqref="E20"/>
    </sheetView>
  </sheetViews>
  <sheetFormatPr defaultRowHeight="17" x14ac:dyDescent="0.45"/>
  <cols>
    <col min="1" max="1" width="1.58203125" customWidth="1"/>
    <col min="2" max="2" width="16.25" bestFit="1" customWidth="1"/>
    <col min="3" max="6" width="9.33203125" customWidth="1"/>
    <col min="7" max="7" width="12.33203125" bestFit="1" customWidth="1"/>
    <col min="8" max="8" width="9.33203125" customWidth="1"/>
  </cols>
  <sheetData>
    <row r="2" spans="2:8" x14ac:dyDescent="0.45">
      <c r="B2" s="8" t="s">
        <v>104</v>
      </c>
    </row>
    <row r="3" spans="2:8" x14ac:dyDescent="0.45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5">
      <c r="B4" s="12" t="s">
        <v>88</v>
      </c>
      <c r="C4" s="43">
        <v>7.4</v>
      </c>
      <c r="D4" s="43">
        <v>7.5</v>
      </c>
      <c r="E4" s="43">
        <v>6.2</v>
      </c>
      <c r="F4" s="43">
        <v>7.4</v>
      </c>
      <c r="G4" s="43">
        <v>5.8</v>
      </c>
      <c r="H4" s="43">
        <v>7</v>
      </c>
    </row>
    <row r="5" spans="2:8" x14ac:dyDescent="0.45">
      <c r="B5" s="12" t="s">
        <v>89</v>
      </c>
      <c r="C5" s="43">
        <v>19.399999999999999</v>
      </c>
      <c r="D5" s="43">
        <v>22.5</v>
      </c>
      <c r="E5" s="43">
        <v>8.3000000000000007</v>
      </c>
      <c r="F5" s="43" t="s">
        <v>179</v>
      </c>
      <c r="G5" s="43">
        <v>3.8</v>
      </c>
      <c r="H5" s="43">
        <v>9.9</v>
      </c>
    </row>
    <row r="6" spans="2:8" x14ac:dyDescent="0.45">
      <c r="B6" s="12" t="s">
        <v>90</v>
      </c>
      <c r="C6" s="43">
        <v>2</v>
      </c>
      <c r="D6" s="43">
        <v>5.4</v>
      </c>
      <c r="E6" s="43">
        <v>7.3</v>
      </c>
      <c r="F6" s="43">
        <v>9.1</v>
      </c>
      <c r="G6" s="43">
        <v>6.6</v>
      </c>
      <c r="H6" s="43">
        <v>7.7</v>
      </c>
    </row>
    <row r="7" spans="2:8" x14ac:dyDescent="0.45">
      <c r="B7" s="12" t="s">
        <v>91</v>
      </c>
      <c r="C7" s="43">
        <v>-4.4000000000000004</v>
      </c>
      <c r="D7" s="43">
        <v>0</v>
      </c>
      <c r="E7" s="43">
        <v>6.7</v>
      </c>
      <c r="F7" s="43">
        <v>10</v>
      </c>
      <c r="G7" s="43">
        <v>7.9</v>
      </c>
      <c r="H7" s="43">
        <v>6.5</v>
      </c>
    </row>
    <row r="8" spans="2:8" x14ac:dyDescent="0.45">
      <c r="B8" s="12" t="s">
        <v>92</v>
      </c>
      <c r="C8" s="43" t="s">
        <v>179</v>
      </c>
      <c r="D8" s="43">
        <v>-0.7</v>
      </c>
      <c r="E8" s="43">
        <v>7.4</v>
      </c>
      <c r="F8" s="43">
        <v>13</v>
      </c>
      <c r="G8" s="43">
        <v>9.1999999999999993</v>
      </c>
      <c r="H8" s="43">
        <v>0</v>
      </c>
    </row>
    <row r="9" spans="2:8" x14ac:dyDescent="0.45">
      <c r="B9" s="12" t="s">
        <v>93</v>
      </c>
      <c r="C9" s="43">
        <v>-39.5</v>
      </c>
      <c r="D9" s="43">
        <v>-25</v>
      </c>
      <c r="E9" s="43">
        <v>-16.899999999999999</v>
      </c>
      <c r="F9" s="43">
        <v>20</v>
      </c>
      <c r="G9" s="43">
        <v>-14.5</v>
      </c>
      <c r="H9" s="43">
        <v>-9.1999999999999993</v>
      </c>
    </row>
    <row r="10" spans="2:8" x14ac:dyDescent="0.45">
      <c r="B10" s="12" t="s">
        <v>94</v>
      </c>
      <c r="C10" s="43">
        <v>-34.799999999999997</v>
      </c>
      <c r="D10" s="43">
        <v>-27.8</v>
      </c>
      <c r="E10" s="43">
        <v>-20.5</v>
      </c>
      <c r="F10" s="43">
        <v>-3.3</v>
      </c>
      <c r="G10" s="43" t="s">
        <v>179</v>
      </c>
      <c r="H10" s="43">
        <v>-15.3</v>
      </c>
    </row>
    <row r="11" spans="2:8" x14ac:dyDescent="0.45">
      <c r="B11" s="12" t="s">
        <v>95</v>
      </c>
      <c r="C11" s="43">
        <v>-30.1</v>
      </c>
      <c r="D11" s="43">
        <v>-27.2</v>
      </c>
      <c r="E11" s="43">
        <v>-24.7</v>
      </c>
      <c r="F11" s="43">
        <v>-12.7</v>
      </c>
      <c r="G11" s="43">
        <v>-25.7</v>
      </c>
      <c r="H11" s="43">
        <v>-25.7</v>
      </c>
    </row>
    <row r="12" spans="2:8" x14ac:dyDescent="0.45">
      <c r="B12" s="13" t="s">
        <v>96</v>
      </c>
      <c r="C12" s="43">
        <v>0.4</v>
      </c>
      <c r="D12" s="43">
        <v>0.1</v>
      </c>
      <c r="E12" s="43" t="s">
        <v>179</v>
      </c>
      <c r="F12" s="43">
        <v>2.7</v>
      </c>
      <c r="G12" s="43">
        <v>-5.0999999999999996</v>
      </c>
      <c r="H12" s="43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/>
  </sheetViews>
  <sheetFormatPr defaultRowHeight="17" x14ac:dyDescent="0.45"/>
  <cols>
    <col min="3" max="3" width="14.83203125" customWidth="1"/>
    <col min="5" max="5" width="13" bestFit="1" customWidth="1"/>
    <col min="6" max="6" width="11" bestFit="1" customWidth="1"/>
    <col min="9" max="9" width="15.33203125" customWidth="1"/>
    <col min="10" max="10" width="11" bestFit="1" customWidth="1"/>
    <col min="11" max="11" width="9.33203125" bestFit="1" customWidth="1"/>
  </cols>
  <sheetData>
    <row r="2" spans="2:11" x14ac:dyDescent="0.45">
      <c r="B2" t="s">
        <v>1</v>
      </c>
    </row>
    <row r="3" spans="2:11" x14ac:dyDescent="0.45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5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5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5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45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5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5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5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5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5">
      <c r="B12" s="6"/>
      <c r="C12" s="6"/>
      <c r="D12" s="6"/>
      <c r="E12" s="6"/>
      <c r="F12" s="6"/>
      <c r="G12" s="6"/>
    </row>
    <row r="13" spans="2:11" x14ac:dyDescent="0.45">
      <c r="B13" s="6"/>
      <c r="C13" s="6"/>
      <c r="D13" s="6"/>
      <c r="E13" s="6"/>
      <c r="F13" s="6"/>
      <c r="G13" s="6"/>
      <c r="J13" s="36"/>
    </row>
    <row r="14" spans="2:11" x14ac:dyDescent="0.45">
      <c r="B14" s="6"/>
      <c r="C14" s="6"/>
      <c r="D14" s="6"/>
      <c r="E14" s="6"/>
      <c r="F14" s="6"/>
      <c r="G14" s="6"/>
    </row>
    <row r="15" spans="2:11" x14ac:dyDescent="0.45">
      <c r="B15" s="6"/>
      <c r="C15" s="6"/>
      <c r="D15" s="6"/>
      <c r="E15" s="6"/>
      <c r="F15" s="6"/>
      <c r="G15" s="6"/>
    </row>
    <row r="16" spans="2:11" x14ac:dyDescent="0.45">
      <c r="B16" s="6"/>
      <c r="C16" s="6"/>
      <c r="D16" s="6"/>
      <c r="E16" s="6"/>
      <c r="F16" s="6"/>
      <c r="G16" s="6"/>
    </row>
    <row r="17" spans="2:7" x14ac:dyDescent="0.45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133350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김기범</cp:lastModifiedBy>
  <cp:lastPrinted>2025-06-02T06:32:52Z</cp:lastPrinted>
  <dcterms:created xsi:type="dcterms:W3CDTF">2024-02-20T09:18:11Z</dcterms:created>
  <dcterms:modified xsi:type="dcterms:W3CDTF">2026-07-30T16:45:53Z</dcterms:modified>
</cp:coreProperties>
</file>