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k\Desktop\02회\"/>
    </mc:Choice>
  </mc:AlternateContent>
  <xr:revisionPtr revIDLastSave="0" documentId="13_ncr:1_{0F0BD005-2C04-4B74-AF0F-9AE86AF392D7}" xr6:coauthVersionLast="47" xr6:coauthVersionMax="47" xr10:uidLastSave="{00000000-0000-0000-0000-000000000000}"/>
  <bookViews>
    <workbookView xWindow="9450" yWindow="4305" windowWidth="20910" windowHeight="15435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2" l="1"/>
  <c r="J17" i="2"/>
  <c r="J18" i="2"/>
  <c r="J19" i="2"/>
  <c r="J20" i="2"/>
  <c r="J21" i="2"/>
  <c r="J22" i="2"/>
  <c r="J23" i="2"/>
  <c r="J16" i="2"/>
  <c r="F17" i="2" a="1"/>
  <c r="F17" i="2" s="1"/>
  <c r="G17" i="2" a="1"/>
  <c r="G17" i="2" s="1"/>
  <c r="H17" i="2" a="1"/>
  <c r="H17" i="2" s="1"/>
  <c r="F18" i="2" a="1"/>
  <c r="F18" i="2" s="1"/>
  <c r="G18" i="2" a="1"/>
  <c r="G18" i="2" s="1"/>
  <c r="H18" i="2" a="1"/>
  <c r="H18" i="2" s="1"/>
  <c r="F19" i="2" a="1"/>
  <c r="F19" i="2" s="1"/>
  <c r="G19" i="2" a="1"/>
  <c r="G19" i="2" s="1"/>
  <c r="H19" i="2" a="1"/>
  <c r="H19" i="2" s="1"/>
  <c r="F20" i="2" a="1"/>
  <c r="F20" i="2" s="1"/>
  <c r="G20" i="2" a="1"/>
  <c r="G20" i="2" s="1"/>
  <c r="H20" i="2" a="1"/>
  <c r="H20" i="2" s="1"/>
  <c r="F21" i="2" a="1"/>
  <c r="F21" i="2" s="1"/>
  <c r="G21" i="2" a="1"/>
  <c r="G21" i="2" s="1"/>
  <c r="H21" i="2" a="1"/>
  <c r="H21" i="2" s="1"/>
  <c r="F22" i="2" a="1"/>
  <c r="F22" i="2" s="1"/>
  <c r="G22" i="2" a="1"/>
  <c r="G22" i="2" s="1"/>
  <c r="H22" i="2" a="1"/>
  <c r="H22" i="2" s="1"/>
  <c r="F23" i="2" a="1"/>
  <c r="F23" i="2" s="1"/>
  <c r="G23" i="2" a="1"/>
  <c r="G23" i="2" s="1"/>
  <c r="H23" i="2" a="1"/>
  <c r="H23" i="2" s="1"/>
  <c r="G16" i="2" a="1"/>
  <c r="G16" i="2" s="1"/>
  <c r="H16" i="2" a="1"/>
  <c r="H16" i="2" s="1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17EF8C34-2807-436B-8946-3DED21E1BCED}" sourceFile="C:\Users\Uk\Desktop\02회\판매현황.xlsx" keepAlive="1" name="판매현황1" type="5" refreshedVersion="8" background="1">
    <dbPr connection="Provider=Microsoft.ACE.OLEDB.12.0;User ID=Admin;Data Source=C:\Users\Uk\Desktop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<sst xmlns="http://schemas.openxmlformats.org/spreadsheetml/2006/main" count="357" uniqueCount="207">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</sst>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* #,##0_);_(* \(#,##0\);_(* &quot;-&quot;_);_(@_)"/>
    <numFmt numFmtId="177" formatCode="#,##0.0"/>
    <numFmt numFmtId="178" formatCode="* #,##0;\-* #,##0;* \-"/>
    <numFmt numFmtId="179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1" applyFont="1" applyBorder="1">
      <alignment vertical="center"/>
    </xf>
    <xf numFmtId="176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7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8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8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8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8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837232"/>
        <c:axId val="19341696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9341696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8837232"/>
        <c:crosses val="max"/>
        <c:crossBetween val="between"/>
      </c:valAx>
      <c:catAx>
        <c:axId val="388837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41696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6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6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k" refreshedDate="46156.966482638891" backgroundQuery="1" createdVersion="8" refreshedVersion="8" minRefreshableVersion="3" recordCount="22" xr:uid="{6532F882-2036-4E7E-B92C-E5782F59C140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가*판매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6F94A0-B729-4BB4-BA5E-6A50DA1642CB}" name="피벗 테이블1" cacheId="0" applyNumberFormats="0" applyBorderFormats="0" applyFontFormats="0" applyPatternFormats="0" applyAlignmentFormats="0" applyWidthHeightFormats="1" dataCaption="값" missingCaption="0" updatedVersion="8" minRefreshableVersion="3" useAutoFormatting="1" colGrandTotals="0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2" baseItem="1" numFmtId="179"/>
    <dataField name="평균 : 판매가" fld="5" subtotal="average" baseField="2" baseItem="1" numFmtId="179"/>
    <dataField name="합계 : 판매금액" fld="10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I22" sqref="I22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AND(RIGHT($B3,2)&lt;&gt;"장애", MEDIAN($G$3:$G$23)&lt;=$G3)</f>
        <v>0</v>
      </c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3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3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3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3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OR(AND(LEFT($B3,1)="특",$C3&gt;=5000), LARGE($G$3:$G$23,2)&lt;=$G3)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A2" sqref="A2:J24"/>
    </sheetView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 xml:space="preserve">&amp;C&amp;P페이지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workbookViewId="0">
      <selection activeCell="I25" sqref="I25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40" t="s">
        <v>18</v>
      </c>
      <c r="C3" s="40"/>
      <c r="D3" s="40"/>
      <c r="E3" s="40"/>
      <c r="F3" s="40"/>
      <c r="G3" s="40"/>
      <c r="H3" s="40"/>
      <c r="J3" s="40" t="s">
        <v>19</v>
      </c>
      <c r="K3" s="40"/>
      <c r="L3" s="40"/>
      <c r="M3" s="40"/>
      <c r="N3" s="40"/>
      <c r="O3" s="40"/>
      <c r="P3" s="40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_xlfn.CONCAT(SUM(IF(($C5:$G5&gt;$K5:$O5),1)),":",SUM(IF(($C5:$G5&lt;$K5:$O5),1)))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COUNTIF($B$5:$B$12,$R5)&amp;"회의 평균 : "&amp;ROUNDDOWN(AVERAGE(IF(($B$5:$B$12=$R5),$H$5:$H$12)),2)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_xlfn.CONCAT(SUM(IF(($C6:$G6&gt;$K6:$O6),1)),":",SUM(IF(($C6:$G6&lt;$K6:$O6),1)))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COUNTIF($B$5:$B$12,$R6)&amp;"회의 평균 : "&amp;ROUNDDOWN(AVERAGE(IF(($B$5:$B$12=$R6),$H$5:$H$12)),2)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_xlfn.CONCAT(SUM(IF(($C7:$G7&gt;$K7:$O7),1)),":",SUM(IF(($C7:$G7&lt;$K7:$O7),1)))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COUNTIF($B$5:$B$12,$R7)&amp;"회의 평균 : "&amp;ROUNDDOWN(AVERAGE(IF(($B$5:$B$12=$R7),$H$5:$H$12)),2)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_xlfn.CONCAT(SUM(IF(($C8:$G8&gt;$K8:$O8),1)),":",SUM(IF(($C8:$G8&lt;$K8:$O8),1)))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COUNTIF($B$5:$B$12,$R8)&amp;"회의 평균 : "&amp;ROUNDDOWN(AVERAGE(IF(($B$5:$B$12=$R8),$H$5:$H$12)),2)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_xlfn.CONCAT(SUM(IF(($C9:$G9&gt;$K9:$O9),1)),":",SUM(IF(($C9:$G9&lt;$K9:$O9),1)))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_xlfn.CONCAT(SUM(IF(($C10:$G10&gt;$K10:$O10),1)),":",SUM(IF(($C10:$G10&lt;$K10:$O10),1)))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_xlfn.CONCAT(SUM(IF(($C11:$G11&gt;$K11:$O11),1)),":",SUM(IF(($C11:$G11&lt;$K11:$O11),1)))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_xlfn.CONCAT(SUM(IF(($C12:$G12&gt;$K12:$O12),1)),":",SUM(IF(($C12:$G12&lt;$K12:$O12),1)))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VLOOKUP($B16,$M$16:$P$23,MATCH(RIGHT(F$15,LEN(N$15)),$N$15:$P$15,0)+1,FALSE)</f>
        <v>10</v>
      </c>
      <c r="G16" s="2">
        <f t="array" ref="G16">VLOOKUP($B16,$M$16:$P$23,MATCH(RIGHT(G$15,LEN(O$15)),$N$15:$P$15,0)+1,FALSE)</f>
        <v>9</v>
      </c>
      <c r="H16" s="2">
        <f t="array" ref="H16">VLOOKUP($B16,$M$16:$P$23,MATCH(RIGHT(H$15,LEN(P$15)),$N$15:$P$15,0)+1,FALSE)</f>
        <v>2000000</v>
      </c>
      <c r="I16" s="2">
        <v>33</v>
      </c>
      <c r="J16" s="2" t="str">
        <f>IF(RANK(I16,$I$16:$I$23)&lt;=4,REPLACE($A16,2,1,"★")&amp;RANK(I16,$I$16:$I$23)&amp;"등","")</f>
        <v>이★철1등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array" ref="F17">VLOOKUP($B17,$M$16:$P$23,MATCH(RIGHT(F$15,LEN(N$15)),$N$15:$P$15,0)+1,FALSE)</f>
        <v>5</v>
      </c>
      <c r="G17" s="2">
        <f t="array" ref="G17">VLOOKUP($B17,$M$16:$P$23,MATCH(RIGHT(G$15,LEN(O$15)),$N$15:$P$15,0)+1,FALSE)</f>
        <v>7</v>
      </c>
      <c r="H17" s="2">
        <f t="array" ref="H17">VLOOKUP($B17,$M$16:$P$23,MATCH(RIGHT(H$15,LEN(P$15)),$N$15:$P$15,0)+1,FALSE)</f>
        <v>1000000</v>
      </c>
      <c r="I17" s="2">
        <v>30</v>
      </c>
      <c r="J17" s="2" t="str">
        <f t="shared" ref="J17:J23" si="2">IF(RANK(I17,$I$16:$I$23)&lt;=4,REPLACE($A17,2,1,"★")&amp;RANK(I17,$I$16:$I$23)&amp;"등","")</f>
        <v>조★진4등</v>
      </c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array" ref="F18">VLOOKUP($B18,$M$16:$P$23,MATCH(RIGHT(F$15,LEN(N$15)),$N$15:$P$15,0)+1,FALSE)</f>
        <v>9</v>
      </c>
      <c r="G18" s="2">
        <f t="array" ref="G18">VLOOKUP($B18,$M$16:$P$23,MATCH(RIGHT(G$15,LEN(O$15)),$N$15:$P$15,0)+1,FALSE)</f>
        <v>9</v>
      </c>
      <c r="H18" s="2">
        <f t="array" ref="H18">VLOOKUP($B18,$M$16:$P$23,MATCH(RIGHT(H$15,LEN(P$15)),$N$15:$P$15,0)+1,FALSE)</f>
        <v>1800000</v>
      </c>
      <c r="I18" s="2">
        <v>33</v>
      </c>
      <c r="J18" s="2" t="str">
        <f t="shared" si="2"/>
        <v>박★호1등</v>
      </c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array" ref="F19">VLOOKUP($B19,$M$16:$P$23,MATCH(RIGHT(F$15,LEN(N$15)),$N$15:$P$15,0)+1,FALSE)</f>
        <v>7</v>
      </c>
      <c r="G19" s="2">
        <f t="array" ref="G19">VLOOKUP($B19,$M$16:$P$23,MATCH(RIGHT(G$15,LEN(O$15)),$N$15:$P$15,0)+1,FALSE)</f>
        <v>8</v>
      </c>
      <c r="H19" s="2">
        <f t="array" ref="H19">VLOOKUP($B19,$M$16:$P$23,MATCH(RIGHT(H$15,LEN(P$15)),$N$15:$P$15,0)+1,FALSE)</f>
        <v>1400000</v>
      </c>
      <c r="I19" s="2">
        <v>29</v>
      </c>
      <c r="J19" s="2" t="str">
        <f t="shared" si="2"/>
        <v/>
      </c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array" ref="F20">VLOOKUP($B20,$M$16:$P$23,MATCH(RIGHT(F$15,LEN(N$15)),$N$15:$P$15,0)+1,FALSE)</f>
        <v>4</v>
      </c>
      <c r="G20" s="2">
        <f t="array" ref="G20">VLOOKUP($B20,$M$16:$P$23,MATCH(RIGHT(G$15,LEN(O$15)),$N$15:$P$15,0)+1,FALSE)</f>
        <v>6</v>
      </c>
      <c r="H20" s="2">
        <f t="array" ref="H20">VLOOKUP($B20,$M$16:$P$23,MATCH(RIGHT(H$15,LEN(P$15)),$N$15:$P$15,0)+1,FALSE)</f>
        <v>800000</v>
      </c>
      <c r="I20" s="2">
        <v>28</v>
      </c>
      <c r="J20" s="2" t="str">
        <f t="shared" si="2"/>
        <v/>
      </c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array" ref="F21">VLOOKUP($B21,$M$16:$P$23,MATCH(RIGHT(F$15,LEN(N$15)),$N$15:$P$15,0)+1,FALSE)</f>
        <v>3</v>
      </c>
      <c r="G21" s="2">
        <f t="array" ref="G21">VLOOKUP($B21,$M$16:$P$23,MATCH(RIGHT(G$15,LEN(O$15)),$N$15:$P$15,0)+1,FALSE)</f>
        <v>6</v>
      </c>
      <c r="H21" s="2">
        <f t="array" ref="H21">VLOOKUP($B21,$M$16:$P$23,MATCH(RIGHT(H$15,LEN(P$15)),$N$15:$P$15,0)+1,FALSE)</f>
        <v>600000</v>
      </c>
      <c r="I21" s="2">
        <v>31</v>
      </c>
      <c r="J21" s="2" t="str">
        <f t="shared" si="2"/>
        <v>노★호3등</v>
      </c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array" ref="F22">VLOOKUP($B22,$M$16:$P$23,MATCH(RIGHT(F$15,LEN(N$15)),$N$15:$P$15,0)+1,FALSE)</f>
        <v>6</v>
      </c>
      <c r="G22" s="2">
        <f t="array" ref="G22">VLOOKUP($B22,$M$16:$P$23,MATCH(RIGHT(G$15,LEN(O$15)),$N$15:$P$15,0)+1,FALSE)</f>
        <v>7</v>
      </c>
      <c r="H22" s="2">
        <f t="array" ref="H22">VLOOKUP($B22,$M$16:$P$23,MATCH(RIGHT(H$15,LEN(P$15)),$N$15:$P$15,0)+1,FALSE)</f>
        <v>1200000</v>
      </c>
      <c r="I22" s="2">
        <v>27</v>
      </c>
      <c r="J22" s="2" t="str">
        <f t="shared" si="2"/>
        <v/>
      </c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array" ref="F23">VLOOKUP($B23,$M$16:$P$23,MATCH(RIGHT(F$15,LEN(N$15)),$N$15:$P$15,0)+1,FALSE)</f>
        <v>8</v>
      </c>
      <c r="G23" s="2">
        <f t="array" ref="G23">VLOOKUP($B23,$M$16:$P$23,MATCH(RIGHT(G$15,LEN(O$15)),$N$15:$P$15,0)+1,FALSE)</f>
        <v>8</v>
      </c>
      <c r="H23" s="2">
        <f t="array" ref="H23">VLOOKUP($B23,$M$16:$P$23,MATCH(RIGHT(H$15,LEN(P$15)),$N$15:$P$15,0)+1,FALSE)</f>
        <v>1600000</v>
      </c>
      <c r="I23" s="2">
        <v>29</v>
      </c>
      <c r="J23" s="2" t="str">
        <f t="shared" si="2"/>
        <v/>
      </c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G13" sqref="G13"/>
    </sheetView>
  </sheetViews>
  <sheetFormatPr defaultRowHeight="16.5" x14ac:dyDescent="0.3"/>
  <cols>
    <col min="1" max="1" width="3.125" customWidth="1"/>
    <col min="2" max="2" width="16.37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3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3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3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3">
      <c r="C6" t="s">
        <v>117</v>
      </c>
      <c r="D6" s="39">
        <v>0</v>
      </c>
      <c r="E6" s="39">
        <v>170500</v>
      </c>
      <c r="F6" s="39">
        <v>0</v>
      </c>
    </row>
    <row r="7" spans="2:6" x14ac:dyDescent="0.3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3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3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3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3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3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3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3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3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3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3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3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3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3">
      <c r="B20" t="s">
        <v>203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I9" sqref="I9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1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07E59048-2106-4AF6-B86F-165B382B5B3E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L14" sqref="L14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J8" sqref="J8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37">
        <v>7.4</v>
      </c>
      <c r="D4" s="37">
        <v>7.5</v>
      </c>
      <c r="E4" s="37">
        <v>6.2</v>
      </c>
      <c r="F4" s="37">
        <v>7.4</v>
      </c>
      <c r="G4" s="37">
        <v>5.8</v>
      </c>
      <c r="H4" s="37">
        <v>7</v>
      </c>
    </row>
    <row r="5" spans="2:8" x14ac:dyDescent="0.3">
      <c r="B5" s="12" t="s">
        <v>89</v>
      </c>
      <c r="C5" s="37">
        <v>19.399999999999999</v>
      </c>
      <c r="D5" s="37">
        <v>22.5</v>
      </c>
      <c r="E5" s="37">
        <v>8.3000000000000007</v>
      </c>
      <c r="F5" s="37" t="s">
        <v>179</v>
      </c>
      <c r="G5" s="37">
        <v>3.8</v>
      </c>
      <c r="H5" s="37">
        <v>9.9</v>
      </c>
    </row>
    <row r="6" spans="2:8" x14ac:dyDescent="0.3">
      <c r="B6" s="12" t="s">
        <v>90</v>
      </c>
      <c r="C6" s="37">
        <v>2</v>
      </c>
      <c r="D6" s="37">
        <v>5.4</v>
      </c>
      <c r="E6" s="37">
        <v>7.3</v>
      </c>
      <c r="F6" s="37">
        <v>9.1</v>
      </c>
      <c r="G6" s="37">
        <v>6.6</v>
      </c>
      <c r="H6" s="37">
        <v>7.7</v>
      </c>
    </row>
    <row r="7" spans="2:8" x14ac:dyDescent="0.3">
      <c r="B7" s="12" t="s">
        <v>91</v>
      </c>
      <c r="C7" s="37">
        <v>-4.4000000000000004</v>
      </c>
      <c r="D7" s="37">
        <v>0</v>
      </c>
      <c r="E7" s="37">
        <v>6.7</v>
      </c>
      <c r="F7" s="37">
        <v>10</v>
      </c>
      <c r="G7" s="37">
        <v>7.9</v>
      </c>
      <c r="H7" s="37">
        <v>6.5</v>
      </c>
    </row>
    <row r="8" spans="2:8" x14ac:dyDescent="0.3">
      <c r="B8" s="12" t="s">
        <v>92</v>
      </c>
      <c r="C8" s="37" t="s">
        <v>179</v>
      </c>
      <c r="D8" s="37">
        <v>-0.7</v>
      </c>
      <c r="E8" s="37">
        <v>7.4</v>
      </c>
      <c r="F8" s="37">
        <v>13</v>
      </c>
      <c r="G8" s="37">
        <v>9.1999999999999993</v>
      </c>
      <c r="H8" s="37">
        <v>0</v>
      </c>
    </row>
    <row r="9" spans="2:8" x14ac:dyDescent="0.3">
      <c r="B9" s="12" t="s">
        <v>93</v>
      </c>
      <c r="C9" s="37">
        <v>-39.5</v>
      </c>
      <c r="D9" s="37">
        <v>-25</v>
      </c>
      <c r="E9" s="37">
        <v>-16.899999999999999</v>
      </c>
      <c r="F9" s="37">
        <v>20</v>
      </c>
      <c r="G9" s="37">
        <v>-14.5</v>
      </c>
      <c r="H9" s="37">
        <v>-9.1999999999999993</v>
      </c>
    </row>
    <row r="10" spans="2:8" x14ac:dyDescent="0.3">
      <c r="B10" s="12" t="s">
        <v>94</v>
      </c>
      <c r="C10" s="37">
        <v>-34.799999999999997</v>
      </c>
      <c r="D10" s="37">
        <v>-27.8</v>
      </c>
      <c r="E10" s="37">
        <v>-20.5</v>
      </c>
      <c r="F10" s="37">
        <v>-3.3</v>
      </c>
      <c r="G10" s="37" t="s">
        <v>179</v>
      </c>
      <c r="H10" s="37">
        <v>-15.3</v>
      </c>
    </row>
    <row r="11" spans="2:8" x14ac:dyDescent="0.3">
      <c r="B11" s="12" t="s">
        <v>95</v>
      </c>
      <c r="C11" s="37">
        <v>-30.1</v>
      </c>
      <c r="D11" s="37">
        <v>-27.2</v>
      </c>
      <c r="E11" s="37">
        <v>-24.7</v>
      </c>
      <c r="F11" s="37">
        <v>-12.7</v>
      </c>
      <c r="G11" s="37">
        <v>-25.7</v>
      </c>
      <c r="H11" s="37">
        <v>-25.7</v>
      </c>
    </row>
    <row r="12" spans="2:8" x14ac:dyDescent="0.3">
      <c r="B12" s="13" t="s">
        <v>96</v>
      </c>
      <c r="C12" s="37">
        <v>0.4</v>
      </c>
      <c r="D12" s="37">
        <v>0.1</v>
      </c>
      <c r="E12" s="37" t="s">
        <v>179</v>
      </c>
      <c r="F12" s="37">
        <v>2.7</v>
      </c>
      <c r="G12" s="37">
        <v>-5.0999999999999996</v>
      </c>
      <c r="H12" s="37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F2" sqref="F2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병헌 정</cp:lastModifiedBy>
  <cp:lastPrinted>2026-05-14T14:28:51Z</cp:lastPrinted>
  <dcterms:created xsi:type="dcterms:W3CDTF">2024-02-20T09:18:11Z</dcterms:created>
  <dcterms:modified xsi:type="dcterms:W3CDTF">2026-05-14T14:32:52Z</dcterms:modified>
</cp:coreProperties>
</file>