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_컴활1급_필기+실기통합본(20260420)\길벗컴활1급통합\기출\01회\"/>
    </mc:Choice>
  </mc:AlternateContent>
  <xr:revisionPtr revIDLastSave="0" documentId="13_ncr:1_{BCCA957C-0C05-4BD8-B070-F76CA13DC7A3}" xr6:coauthVersionLast="47" xr6:coauthVersionMax="47" xr10:uidLastSave="{00000000-0000-0000-0000-000000000000}"/>
  <bookViews>
    <workbookView xWindow="-120" yWindow="-120" windowWidth="29040" windowHeight="15720" tabRatio="721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2" i="3" l="1" a="1"/>
  <c r="M22" i="3"/>
  <c r="N22" i="3" a="1"/>
  <c r="N22" i="3" s="1"/>
  <c r="L22" i="3" a="1"/>
  <c r="L22" i="3" s="1"/>
  <c r="M5" i="3" a="1"/>
  <c r="M5" i="3" s="1"/>
  <c r="M6" i="3" a="1"/>
  <c r="M6" i="3" s="1"/>
  <c r="M7" i="3" a="1"/>
  <c r="M7" i="3" s="1"/>
  <c r="M8" i="3" a="1"/>
  <c r="M8" i="3" s="1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C6" i="4"/>
  <c r="G3" i="4" s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4E174EED-F6B4-4596-981A-A59EC613986B}" keepAlive="1" name="쿼리 - 위탁판매" description="통합 문서의 '위탁판매' 쿼리에 대한 연결입니다." type="5" refreshedVersion="7" background="1">
    <dbPr connection="Provider=Microsoft.Mashup.OleDb.1;Data Source=$Workbook$;Location=위탁판매;Extended Properties=&quot;&quot;" command="SELECT * FROM [위탁판매]"/>
  </connection>
</connections>
</file>

<file path=xl/sharedStrings.xml><?xml version="1.0" encoding="utf-8"?>
<sst xmlns="http://schemas.openxmlformats.org/spreadsheetml/2006/main" count="742" uniqueCount="292">
  <si>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</si>
  <si>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</si>
  <si>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</si>
  <si>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</si>
  <si>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</si>
  <si>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</si>
  <si>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</si>
  <si>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</si>
  <si>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</si>
  <si>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</si>
  <si>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</si>
  <si>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</si>
  <si>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</si>
  <si>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</si>
  <si>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</si>
  <si>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</si>
  <si>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</si>
  <si>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</si>
  <si>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</si>
  <si>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</si>
  <si>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</si>
  <si>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</si>
  <si>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</si>
  <si>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</si>
  <si>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</si>
  <si>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</si>
  <si>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</si>
  <si>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</si>
  <si>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</si>
  <si>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</si>
  <si>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</si>
  <si>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</si>
  <si>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</si>
  <si>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</si>
  <si>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</si>
  <si>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</si>
  <si>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</si>
  <si>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</si>
  <si>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</si>
  <si>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</si>
  <si>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</si>
  <si>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</si>
  <si>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</si>
  <si>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</si>
  <si>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</si>
  <si>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</si>
  <si>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</si>
  <si>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</si>
  <si>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</si>
  <si>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</si>
  <si>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</si>
  <si>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</si>
  <si>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</si>
  <si>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</si>
  <si>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</si>
  <si>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</si>
  <si>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</si>
  <si>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</si>
  <si>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</si>
  <si>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</si>
  <si>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</si>
  <si>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</si>
  <si>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</si>
  <si>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</si>
  <si>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</si>
  <si>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</si>
  <si>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</si>
  <si>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</si>
  <si>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</si>
  <si>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</si>
  <si>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</si>
  <si>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</si>
  <si>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</si>
  <si>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</si>
  <si>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</si>
  <si>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</si>
  <si>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</si>
  <si>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</si>
  <si>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</si>
  <si>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</si>
  <si>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</si>
  <si>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</si>
  <si>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</si>
  <si>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</si>
  <si>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</si>
  <si>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</si>
  <si>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</si>
  <si>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</si>
  <si>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</si>
  <si>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</si>
  <si>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</si>
  <si>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</si>
  <si>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</si>
  <si>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</si>
  <si>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</si>
  <si>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</si>
  <si>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</si>
  <si>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</si>
  <si>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</si>
  <si>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</si>
  <si>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</si>
  <si>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</si>
  <si>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</si>
  <si>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</si>
  <si>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</si>
  <si>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</si>
  <si>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</si>
  <si>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</si>
  <si>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</si>
  <si>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</si>
  <si>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</si>
  <si>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</si>
  <si>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</si>
  <si>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</si>
  <si>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</si>
  <si>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</si>
  <si>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</si>
  <si>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</si>
  <si>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</si>
  <si>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</si>
  <si>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</si>
  <si>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</si>
  <si>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</si>
  <si>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</si>
  <si>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</si>
  <si>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</si>
  <si>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</si>
  <si>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</si>
  <si>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</si>
  <si>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</si>
  <si>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</si>
  <si>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</si>
  <si>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</si>
  <si>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</si>
  <si>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</si>
  <si>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</si>
  <si>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</si>
  <si>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</si>
  <si>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</si>
  <si>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</si>
  <si>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</si>
  <si>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</si>
  <si>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</si>
  <si>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</si>
  <si>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</si>
  <si>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</si>
  <si>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</si>
  <si>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</si>
  <si>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</si>
  <si>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</si>
  <si>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</si>
  <si>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</si>
  <si>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</si>
  <si>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</si>
  <si>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</si>
  <si>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</si>
  <si>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</si>
  <si>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</si>
  <si>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</si>
  <si>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</si>
  <si>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</si>
  <si>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</si>
  <si>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</si>
  <si>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</si>
  <si>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</si>
  <si>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</si>
  <si>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</si>
  <si>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</si>
  <si>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</si>
  <si>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</si>
  <si>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</si>
  <si>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</si>
  <si>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</si>
  <si>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</si>
  <si>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</si>
  <si>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</si>
  <si>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</si>
  <si>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</si>
  <si>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</si>
  <si>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</si>
  <si>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</si>
  <si>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</si>
  <si>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</si>
  <si>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</si>
  <si>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</si>
  <si>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</si>
  <si>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</si>
  <si>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</si>
  <si>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</si>
  <si>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</si>
  <si>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</si>
  <si>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</si>
  <si>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</si>
  <si>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</si>
  <si>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</si>
  <si>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</si>
  <si>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</si>
  <si>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</si>
  <si>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</si>
  <si>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</si>
  <si>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</si>
  <si>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</si>
  <si>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</si>
  <si>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</si>
  <si>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</si>
  <si>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</si>
  <si>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</si>
  <si>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</si>
  <si>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</si>
  <si>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</si>
  <si>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</si>
  <si>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</si>
  <si>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</si>
  <si>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</si>
  <si>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</si>
  <si>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</si>
  <si>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</si>
  <si>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</si>
  <si>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</si>
  <si>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</si>
  <si>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</si>
  <si>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</si>
  <si>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</si>
  <si>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</si>
  <si>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</si>
  <si>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</si>
  <si>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</si>
  <si>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</si>
  <si>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</si>
  <si>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</si>
  <si>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</si>
  <si>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</si>
  <si>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</si>
  <si>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</si>
  <si>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</si>
  <si>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</si>
  <si>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</si>
  <si>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</si>
  <si>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</si>
  <si>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</si>
  <si>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</si>
  <si>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</si>
  <si>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</si>
  <si>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</si>
  <si>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</si>
  <si>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</si>
  <si>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</si>
  <si>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</si>
  <si>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</si>
  <si>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</si>
  <si>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</si>
  <si>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</si>
  <si>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</si>
  <si>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</si>
  <si>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</si>
  <si>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</si>
  <si>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</si>
  <si>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</si>
  <si>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</si>
  <si>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</si>
  <si>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</si>
  <si>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어종상태명</t>
  </si>
  <si>
    <t>(모두)</t>
  </si>
  <si>
    <t>총합계</t>
  </si>
  <si>
    <t>개수 : 위판장코드</t>
  </si>
  <si>
    <t>서귀포위판장</t>
  </si>
  <si>
    <t>성산위판장</t>
  </si>
  <si>
    <t>흑산도위판장</t>
  </si>
  <si>
    <t>1-1000000</t>
  </si>
  <si>
    <t>1000001-2000000</t>
  </si>
  <si>
    <t>2000001-3000000</t>
  </si>
  <si>
    <t>3000001-4000000</t>
  </si>
  <si>
    <t>위판장명</t>
  </si>
  <si>
    <t>위판금액</t>
  </si>
  <si>
    <t>위판날짜</t>
  </si>
  <si>
    <t>1-1000000 요약</t>
  </si>
  <si>
    <t>1000001-2000000 요약</t>
  </si>
  <si>
    <t>2000001-3000000 요약</t>
  </si>
  <si>
    <t>3000001-4000000 요약</t>
  </si>
  <si>
    <t>해당없음</t>
  </si>
  <si>
    <t>$C$3</t>
  </si>
  <si>
    <t>$C$6</t>
  </si>
  <si>
    <t>이율증가</t>
  </si>
  <si>
    <t>만든 사람 user 날짜 2026-07-23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</si>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</sst>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78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76200</xdr:rowOff>
        </xdr:from>
        <xdr:to>
          <xdr:col>4</xdr:col>
          <xdr:colOff>9525</xdr:colOff>
          <xdr:row>2</xdr:row>
          <xdr:rowOff>9525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26.395953935185" backgroundQuery="1" createdVersion="7" refreshedVersion="7" minRefreshableVersion="3" recordCount="57" xr:uid="{CFE151CC-5112-4086-80AA-365187692B01}">
  <cacheSource type="external" connectionId="2"/>
  <cacheFields count="5">
    <cacheField name="위판장코드" numFmtId="0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>
      <sharedItems count="3">
        <s v="선어"/>
        <s v="냉동"/>
        <s v="활어"/>
      </sharedItems>
    </cacheField>
    <cacheField name="위판장명" numFmtId="0">
      <sharedItems count="3">
        <s v="성산위판장"/>
        <s v="서귀포위판장"/>
        <s v="흑산도위판장"/>
      </sharedItems>
    </cacheField>
    <cacheField name="위판날짜" numFmtId="0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DBCFD6-E75F-4C0F-919A-217DC8DC9769}" name="피벗 테이블1" cacheId="3" applyNumberFormats="0" applyBorderFormats="0" applyFontFormats="0" applyPatternFormats="0" applyAlignmentFormats="0" applyWidthHeightFormats="1" dataCaption="값" missingCaption="해당없음" updatedVersion="7" minRefreshableVersion="3" useAutoFormatting="1" colGrandTotals="0" itemPrintTitles="1" mergeItem="1" createdVersion="7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>
      <items count="8">
        <item x="3"/>
        <item x="5"/>
        <item x="2"/>
        <item x="6"/>
        <item x="0"/>
        <item x="1"/>
        <item x="4"/>
        <item t="default"/>
      </items>
    </pivotField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2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M20" sqref="M20"/>
    </sheetView>
  </sheetViews>
  <sheetFormatPr defaultRowHeight="16.5" x14ac:dyDescent="0.3"/>
  <cols>
    <col min="1" max="1" width="11.5" customWidth="1"/>
    <col min="2" max="2" width="17.375" customWidth="1"/>
    <col min="3" max="3" width="11.5" customWidth="1"/>
    <col min="4" max="5" width="9.125" bestFit="1" customWidth="1"/>
    <col min="6" max="6" width="11.25" bestFit="1" customWidth="1"/>
    <col min="9" max="9" width="3" customWidth="1"/>
    <col min="11" max="11" width="14.625" customWidth="1"/>
  </cols>
  <sheetData>
    <row r="1" spans="1:13" x14ac:dyDescent="0.3">
      <c r="A1" t="s">
        <v>26</v>
      </c>
    </row>
    <row r="2" spans="1:13" x14ac:dyDescent="0.3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7" t="s">
        <v>260</v>
      </c>
    </row>
    <row r="3" spans="1:13" x14ac:dyDescent="0.3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OR(WEEKDAY(B3,2)=7,WEEKDAY(B3,2)=6)</f>
        <v>1</v>
      </c>
    </row>
    <row r="4" spans="1:13" x14ac:dyDescent="0.3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3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2" t="s">
        <v>7</v>
      </c>
      <c r="K5" s="2" t="s">
        <v>1</v>
      </c>
      <c r="L5" s="2" t="s">
        <v>5</v>
      </c>
      <c r="M5" s="2" t="s">
        <v>6</v>
      </c>
    </row>
    <row r="6" spans="1:13" x14ac:dyDescent="0.3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3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3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3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3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3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3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3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3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3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3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3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3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3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3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3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3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3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3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3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3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3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3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3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3">
      <c r="C30" s="5"/>
      <c r="E30" s="5"/>
    </row>
    <row r="31" spans="1:9" x14ac:dyDescent="0.3">
      <c r="C31" s="5"/>
      <c r="E31" s="5"/>
    </row>
    <row r="32" spans="1:9" x14ac:dyDescent="0.3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view="pageBreakPreview" zoomScale="60" zoomScaleNormal="100" workbookViewId="0">
      <selection activeCell="D13" sqref="D13"/>
    </sheetView>
  </sheetViews>
  <sheetFormatPr defaultRowHeight="16.5" x14ac:dyDescent="0.3"/>
  <cols>
    <col min="1" max="1" width="11.125" bestFit="1" customWidth="1"/>
    <col min="2" max="2" width="11.25" bestFit="1" customWidth="1"/>
    <col min="3" max="3" width="17.25" bestFit="1" customWidth="1"/>
    <col min="4" max="4" width="11.25" bestFit="1" customWidth="1"/>
    <col min="5" max="5" width="7.375" bestFit="1" customWidth="1"/>
    <col min="6" max="6" width="9.25" bestFit="1" customWidth="1"/>
    <col min="7" max="7" width="7.875" bestFit="1" customWidth="1"/>
    <col min="8" max="8" width="6.875" bestFit="1" customWidth="1"/>
    <col min="9" max="9" width="7.875" bestFit="1" customWidth="1"/>
  </cols>
  <sheetData>
    <row r="1" spans="1:9" x14ac:dyDescent="0.3">
      <c r="A1" s="14" t="s">
        <v>92</v>
      </c>
      <c r="B1" s="15" t="s">
        <v>93</v>
      </c>
      <c r="C1" s="15" t="s">
        <v>94</v>
      </c>
      <c r="D1" s="15" t="s">
        <v>95</v>
      </c>
      <c r="E1" s="15" t="s">
        <v>96</v>
      </c>
      <c r="F1" s="15" t="s">
        <v>97</v>
      </c>
      <c r="G1" s="15" t="s">
        <v>98</v>
      </c>
      <c r="H1" s="15" t="s">
        <v>99</v>
      </c>
      <c r="I1" s="15" t="s">
        <v>100</v>
      </c>
    </row>
    <row r="2" spans="1:9" x14ac:dyDescent="0.3">
      <c r="A2" s="11">
        <v>45717</v>
      </c>
      <c r="B2" s="12" t="s">
        <v>101</v>
      </c>
      <c r="C2" s="12" t="s">
        <v>102</v>
      </c>
      <c r="D2" s="12" t="s">
        <v>103</v>
      </c>
      <c r="E2" s="12" t="s">
        <v>104</v>
      </c>
      <c r="F2" s="12" t="s">
        <v>105</v>
      </c>
      <c r="G2" s="13">
        <v>50000</v>
      </c>
      <c r="H2" s="13">
        <v>5625</v>
      </c>
      <c r="I2" s="13">
        <v>55000</v>
      </c>
    </row>
    <row r="3" spans="1:9" x14ac:dyDescent="0.3">
      <c r="A3" s="11">
        <v>45717</v>
      </c>
      <c r="B3" s="12" t="s">
        <v>106</v>
      </c>
      <c r="C3" s="12" t="s">
        <v>107</v>
      </c>
      <c r="D3" s="12" t="s">
        <v>108</v>
      </c>
      <c r="E3" s="12" t="s">
        <v>109</v>
      </c>
      <c r="F3" s="12" t="s">
        <v>105</v>
      </c>
      <c r="G3" s="13">
        <v>70000</v>
      </c>
      <c r="H3" s="13">
        <v>7875</v>
      </c>
      <c r="I3" s="13">
        <v>77000</v>
      </c>
    </row>
    <row r="4" spans="1:9" x14ac:dyDescent="0.3">
      <c r="A4" s="11">
        <v>45717</v>
      </c>
      <c r="B4" s="12" t="s">
        <v>106</v>
      </c>
      <c r="C4" s="12" t="s">
        <v>107</v>
      </c>
      <c r="D4" s="12" t="s">
        <v>110</v>
      </c>
      <c r="E4" s="12" t="s">
        <v>111</v>
      </c>
      <c r="F4" s="12" t="s">
        <v>112</v>
      </c>
      <c r="G4" s="13">
        <v>85000</v>
      </c>
      <c r="H4" s="13">
        <v>9563</v>
      </c>
      <c r="I4" s="13">
        <v>93500</v>
      </c>
    </row>
    <row r="5" spans="1:9" x14ac:dyDescent="0.3">
      <c r="A5" s="11">
        <v>45717</v>
      </c>
      <c r="B5" s="12" t="s">
        <v>113</v>
      </c>
      <c r="C5" s="12" t="s">
        <v>114</v>
      </c>
      <c r="D5" s="12" t="s">
        <v>115</v>
      </c>
      <c r="E5" s="12" t="s">
        <v>116</v>
      </c>
      <c r="F5" s="12" t="s">
        <v>105</v>
      </c>
      <c r="G5" s="13">
        <v>35000</v>
      </c>
      <c r="H5" s="13">
        <v>3938</v>
      </c>
      <c r="I5" s="13">
        <v>38500</v>
      </c>
    </row>
    <row r="6" spans="1:9" x14ac:dyDescent="0.3">
      <c r="A6" s="11">
        <v>45717</v>
      </c>
      <c r="B6" s="12" t="s">
        <v>117</v>
      </c>
      <c r="C6" s="12" t="s">
        <v>118</v>
      </c>
      <c r="D6" s="12" t="s">
        <v>119</v>
      </c>
      <c r="E6" s="12" t="s">
        <v>120</v>
      </c>
      <c r="F6" s="12" t="s">
        <v>112</v>
      </c>
      <c r="G6" s="13">
        <v>150000</v>
      </c>
      <c r="H6" s="13">
        <v>16875</v>
      </c>
      <c r="I6" s="13">
        <v>165000</v>
      </c>
    </row>
    <row r="7" spans="1:9" x14ac:dyDescent="0.3">
      <c r="A7" s="11">
        <v>45717</v>
      </c>
      <c r="B7" s="12" t="s">
        <v>121</v>
      </c>
      <c r="C7" s="12" t="s">
        <v>122</v>
      </c>
      <c r="D7" s="12" t="s">
        <v>123</v>
      </c>
      <c r="E7" s="12" t="s">
        <v>124</v>
      </c>
      <c r="F7" s="12" t="s">
        <v>125</v>
      </c>
      <c r="G7" s="13">
        <v>100000</v>
      </c>
      <c r="H7" s="13">
        <v>11250</v>
      </c>
      <c r="I7" s="13">
        <v>110000</v>
      </c>
    </row>
    <row r="8" spans="1:9" x14ac:dyDescent="0.3">
      <c r="A8" s="11">
        <v>45717</v>
      </c>
      <c r="B8" s="12" t="s">
        <v>126</v>
      </c>
      <c r="C8" s="12" t="s">
        <v>127</v>
      </c>
      <c r="D8" s="12" t="s">
        <v>128</v>
      </c>
      <c r="E8" s="12" t="s">
        <v>129</v>
      </c>
      <c r="F8" s="12" t="s">
        <v>125</v>
      </c>
      <c r="G8" s="13">
        <v>220000</v>
      </c>
      <c r="H8" s="13">
        <v>24750</v>
      </c>
      <c r="I8" s="13">
        <v>242000</v>
      </c>
    </row>
    <row r="9" spans="1:9" x14ac:dyDescent="0.3">
      <c r="A9" s="11">
        <v>45718</v>
      </c>
      <c r="B9" s="12" t="s">
        <v>130</v>
      </c>
      <c r="C9" s="12" t="s">
        <v>131</v>
      </c>
      <c r="D9" s="12" t="s">
        <v>132</v>
      </c>
      <c r="E9" s="12" t="s">
        <v>109</v>
      </c>
      <c r="F9" s="12" t="s">
        <v>253</v>
      </c>
      <c r="G9" s="13">
        <v>120000</v>
      </c>
      <c r="H9" s="13">
        <v>13500</v>
      </c>
      <c r="I9" s="13">
        <v>132000</v>
      </c>
    </row>
    <row r="10" spans="1:9" x14ac:dyDescent="0.3">
      <c r="A10" s="11">
        <v>45718</v>
      </c>
      <c r="B10" s="12" t="s">
        <v>133</v>
      </c>
      <c r="C10" s="12" t="s">
        <v>134</v>
      </c>
      <c r="D10" s="12" t="s">
        <v>135</v>
      </c>
      <c r="E10" s="12" t="s">
        <v>136</v>
      </c>
      <c r="F10" s="12" t="s">
        <v>105</v>
      </c>
      <c r="G10" s="13">
        <v>120000</v>
      </c>
      <c r="H10" s="13">
        <v>13500</v>
      </c>
      <c r="I10" s="13">
        <v>132000</v>
      </c>
    </row>
    <row r="11" spans="1:9" x14ac:dyDescent="0.3">
      <c r="A11" s="11">
        <v>45718</v>
      </c>
      <c r="B11" s="12" t="s">
        <v>117</v>
      </c>
      <c r="C11" s="12" t="s">
        <v>118</v>
      </c>
      <c r="D11" s="12" t="s">
        <v>137</v>
      </c>
      <c r="E11" s="12" t="s">
        <v>104</v>
      </c>
      <c r="F11" s="12" t="s">
        <v>112</v>
      </c>
      <c r="G11" s="13">
        <v>80000</v>
      </c>
      <c r="H11" s="13">
        <v>9000</v>
      </c>
      <c r="I11" s="13">
        <v>88000</v>
      </c>
    </row>
    <row r="12" spans="1:9" x14ac:dyDescent="0.3">
      <c r="A12" s="11">
        <v>45718</v>
      </c>
      <c r="B12" s="12" t="s">
        <v>138</v>
      </c>
      <c r="C12" s="12" t="s">
        <v>139</v>
      </c>
      <c r="D12" s="12" t="s">
        <v>132</v>
      </c>
      <c r="E12" s="12" t="s">
        <v>109</v>
      </c>
      <c r="F12" s="12" t="s">
        <v>125</v>
      </c>
      <c r="G12" s="13">
        <v>120000</v>
      </c>
      <c r="H12" s="13">
        <v>13500</v>
      </c>
      <c r="I12" s="13">
        <v>132000</v>
      </c>
    </row>
    <row r="13" spans="1:9" x14ac:dyDescent="0.3">
      <c r="A13" s="11">
        <v>45718</v>
      </c>
      <c r="B13" s="12" t="s">
        <v>140</v>
      </c>
      <c r="C13" s="12" t="s">
        <v>141</v>
      </c>
      <c r="D13" s="12" t="s">
        <v>142</v>
      </c>
      <c r="E13" s="12" t="s">
        <v>143</v>
      </c>
      <c r="F13" s="12" t="s">
        <v>125</v>
      </c>
      <c r="G13" s="13">
        <v>220000</v>
      </c>
      <c r="H13" s="13">
        <v>24750</v>
      </c>
      <c r="I13" s="13">
        <v>242000</v>
      </c>
    </row>
    <row r="14" spans="1:9" x14ac:dyDescent="0.3">
      <c r="A14" s="11">
        <v>45718</v>
      </c>
      <c r="B14" s="12" t="s">
        <v>144</v>
      </c>
      <c r="C14" s="12" t="s">
        <v>145</v>
      </c>
      <c r="D14" s="12" t="s">
        <v>146</v>
      </c>
      <c r="E14" s="12" t="s">
        <v>147</v>
      </c>
      <c r="F14" s="12" t="s">
        <v>125</v>
      </c>
      <c r="G14" s="13">
        <v>170000</v>
      </c>
      <c r="H14" s="13">
        <v>19125</v>
      </c>
      <c r="I14" s="13">
        <v>187000</v>
      </c>
    </row>
    <row r="15" spans="1:9" x14ac:dyDescent="0.3">
      <c r="A15" s="11">
        <v>45718</v>
      </c>
      <c r="B15" s="12" t="s">
        <v>148</v>
      </c>
      <c r="C15" s="12" t="s">
        <v>149</v>
      </c>
      <c r="D15" s="12" t="s">
        <v>150</v>
      </c>
      <c r="E15" s="12" t="s">
        <v>151</v>
      </c>
      <c r="F15" s="12" t="s">
        <v>105</v>
      </c>
      <c r="G15" s="13">
        <v>170000</v>
      </c>
      <c r="H15" s="13">
        <v>19125</v>
      </c>
      <c r="I15" s="13">
        <v>187000</v>
      </c>
    </row>
    <row r="16" spans="1:9" x14ac:dyDescent="0.3">
      <c r="A16" s="11">
        <v>45719</v>
      </c>
      <c r="B16" s="12" t="s">
        <v>130</v>
      </c>
      <c r="C16" s="12" t="s">
        <v>131</v>
      </c>
      <c r="D16" s="12" t="s">
        <v>152</v>
      </c>
      <c r="E16" s="12" t="s">
        <v>143</v>
      </c>
      <c r="F16" s="12" t="s">
        <v>105</v>
      </c>
      <c r="G16" s="13">
        <v>170000</v>
      </c>
      <c r="H16" s="13">
        <v>19125</v>
      </c>
      <c r="I16" s="13">
        <v>187000</v>
      </c>
    </row>
    <row r="17" spans="1:9" x14ac:dyDescent="0.3">
      <c r="A17" s="11">
        <v>45719</v>
      </c>
      <c r="B17" s="12" t="s">
        <v>133</v>
      </c>
      <c r="C17" s="12" t="s">
        <v>134</v>
      </c>
      <c r="D17" s="12" t="s">
        <v>153</v>
      </c>
      <c r="E17" s="12" t="s">
        <v>143</v>
      </c>
      <c r="F17" s="12" t="s">
        <v>112</v>
      </c>
      <c r="G17" s="13">
        <v>190000</v>
      </c>
      <c r="H17" s="13">
        <v>21375</v>
      </c>
      <c r="I17" s="13">
        <v>209000</v>
      </c>
    </row>
    <row r="18" spans="1:9" x14ac:dyDescent="0.3">
      <c r="A18" s="11">
        <v>45719</v>
      </c>
      <c r="B18" s="12" t="s">
        <v>106</v>
      </c>
      <c r="C18" s="12" t="s">
        <v>107</v>
      </c>
      <c r="D18" s="12" t="s">
        <v>154</v>
      </c>
      <c r="E18" s="12" t="s">
        <v>129</v>
      </c>
      <c r="F18" s="12" t="s">
        <v>105</v>
      </c>
      <c r="G18" s="13">
        <v>170000</v>
      </c>
      <c r="H18" s="13">
        <v>19125</v>
      </c>
      <c r="I18" s="13">
        <v>187000</v>
      </c>
    </row>
    <row r="19" spans="1:9" x14ac:dyDescent="0.3">
      <c r="A19" s="11">
        <v>45719</v>
      </c>
      <c r="B19" s="12" t="s">
        <v>155</v>
      </c>
      <c r="C19" s="12" t="s">
        <v>156</v>
      </c>
      <c r="D19" s="12" t="s">
        <v>119</v>
      </c>
      <c r="E19" s="12" t="s">
        <v>120</v>
      </c>
      <c r="F19" s="12" t="s">
        <v>112</v>
      </c>
      <c r="G19" s="13">
        <v>150000</v>
      </c>
      <c r="H19" s="13">
        <v>16875</v>
      </c>
      <c r="I19" s="13">
        <v>165000</v>
      </c>
    </row>
    <row r="20" spans="1:9" x14ac:dyDescent="0.3">
      <c r="A20" s="11">
        <v>45719</v>
      </c>
      <c r="B20" s="12" t="s">
        <v>121</v>
      </c>
      <c r="C20" s="12" t="s">
        <v>122</v>
      </c>
      <c r="D20" s="12" t="s">
        <v>153</v>
      </c>
      <c r="E20" s="12" t="s">
        <v>143</v>
      </c>
      <c r="F20" s="12" t="s">
        <v>112</v>
      </c>
      <c r="G20" s="13">
        <v>190000</v>
      </c>
      <c r="H20" s="13">
        <v>21375</v>
      </c>
      <c r="I20" s="13">
        <v>209000</v>
      </c>
    </row>
    <row r="21" spans="1:9" x14ac:dyDescent="0.3">
      <c r="A21" s="11">
        <v>45719</v>
      </c>
      <c r="B21" s="12" t="s">
        <v>157</v>
      </c>
      <c r="C21" s="12" t="s">
        <v>158</v>
      </c>
      <c r="D21" s="12" t="s">
        <v>150</v>
      </c>
      <c r="E21" s="12" t="s">
        <v>151</v>
      </c>
      <c r="F21" s="12" t="s">
        <v>105</v>
      </c>
      <c r="G21" s="13">
        <v>170000</v>
      </c>
      <c r="H21" s="13">
        <v>19125</v>
      </c>
      <c r="I21" s="13">
        <v>187000</v>
      </c>
    </row>
    <row r="22" spans="1:9" x14ac:dyDescent="0.3">
      <c r="A22" s="11">
        <v>45719</v>
      </c>
      <c r="B22" s="12" t="s">
        <v>159</v>
      </c>
      <c r="C22" s="12" t="s">
        <v>160</v>
      </c>
      <c r="D22" s="12" t="s">
        <v>161</v>
      </c>
      <c r="E22" s="12" t="s">
        <v>162</v>
      </c>
      <c r="F22" s="12" t="s">
        <v>105</v>
      </c>
      <c r="G22" s="13">
        <v>80000</v>
      </c>
      <c r="H22" s="13">
        <v>9000</v>
      </c>
      <c r="I22" s="13">
        <v>88000</v>
      </c>
    </row>
    <row r="23" spans="1:9" x14ac:dyDescent="0.3">
      <c r="A23" s="11">
        <v>45719</v>
      </c>
      <c r="B23" s="12" t="s">
        <v>163</v>
      </c>
      <c r="C23" s="12" t="s">
        <v>164</v>
      </c>
      <c r="D23" s="12" t="s">
        <v>108</v>
      </c>
      <c r="E23" s="12" t="s">
        <v>109</v>
      </c>
      <c r="F23" s="12" t="s">
        <v>105</v>
      </c>
      <c r="G23" s="13">
        <v>70000</v>
      </c>
      <c r="H23" s="13">
        <v>7875</v>
      </c>
      <c r="I23" s="13">
        <v>77000</v>
      </c>
    </row>
    <row r="24" spans="1:9" x14ac:dyDescent="0.3">
      <c r="A24" s="11">
        <v>45719</v>
      </c>
      <c r="B24" s="12" t="s">
        <v>144</v>
      </c>
      <c r="C24" s="12" t="s">
        <v>145</v>
      </c>
      <c r="D24" s="12" t="s">
        <v>165</v>
      </c>
      <c r="E24" s="12" t="s">
        <v>104</v>
      </c>
      <c r="F24" s="12" t="s">
        <v>125</v>
      </c>
      <c r="G24" s="13">
        <v>90000</v>
      </c>
      <c r="H24" s="13">
        <v>10125</v>
      </c>
      <c r="I24" s="13">
        <v>99000</v>
      </c>
    </row>
    <row r="25" spans="1:9" x14ac:dyDescent="0.3">
      <c r="A25" s="11">
        <v>45720</v>
      </c>
      <c r="B25" s="12" t="s">
        <v>101</v>
      </c>
      <c r="C25" s="12" t="s">
        <v>102</v>
      </c>
      <c r="D25" s="12" t="s">
        <v>146</v>
      </c>
      <c r="E25" s="12" t="s">
        <v>147</v>
      </c>
      <c r="F25" s="12" t="s">
        <v>125</v>
      </c>
      <c r="G25" s="13">
        <v>170000</v>
      </c>
      <c r="H25" s="13">
        <v>19125</v>
      </c>
      <c r="I25" s="13">
        <v>187000</v>
      </c>
    </row>
    <row r="26" spans="1:9" x14ac:dyDescent="0.3">
      <c r="A26" s="11">
        <v>45720</v>
      </c>
      <c r="B26" s="12" t="s">
        <v>166</v>
      </c>
      <c r="C26" s="12" t="s">
        <v>167</v>
      </c>
      <c r="D26" s="12" t="s">
        <v>168</v>
      </c>
      <c r="E26" s="12" t="s">
        <v>147</v>
      </c>
      <c r="F26" s="12" t="s">
        <v>112</v>
      </c>
      <c r="G26" s="13">
        <v>140000</v>
      </c>
      <c r="H26" s="13">
        <v>15750</v>
      </c>
      <c r="I26" s="13">
        <v>154000</v>
      </c>
    </row>
    <row r="27" spans="1:9" x14ac:dyDescent="0.3">
      <c r="A27" s="11">
        <v>45720</v>
      </c>
      <c r="B27" s="12" t="s">
        <v>121</v>
      </c>
      <c r="C27" s="12" t="s">
        <v>122</v>
      </c>
      <c r="D27" s="12" t="s">
        <v>146</v>
      </c>
      <c r="E27" s="12" t="s">
        <v>147</v>
      </c>
      <c r="F27" s="12" t="s">
        <v>125</v>
      </c>
      <c r="G27" s="13">
        <v>170000</v>
      </c>
      <c r="H27" s="13">
        <v>19125</v>
      </c>
      <c r="I27" s="13">
        <v>187000</v>
      </c>
    </row>
    <row r="28" spans="1:9" x14ac:dyDescent="0.3">
      <c r="A28" s="11">
        <v>45720</v>
      </c>
      <c r="B28" s="12" t="s">
        <v>169</v>
      </c>
      <c r="C28" s="12" t="s">
        <v>170</v>
      </c>
      <c r="D28" s="12" t="s">
        <v>135</v>
      </c>
      <c r="E28" s="12" t="s">
        <v>136</v>
      </c>
      <c r="F28" s="12" t="s">
        <v>105</v>
      </c>
      <c r="G28" s="13">
        <v>120000</v>
      </c>
      <c r="H28" s="13">
        <v>13500</v>
      </c>
      <c r="I28" s="13">
        <v>132000</v>
      </c>
    </row>
    <row r="29" spans="1:9" x14ac:dyDescent="0.3">
      <c r="A29" s="11">
        <v>45721</v>
      </c>
      <c r="B29" s="12" t="s">
        <v>130</v>
      </c>
      <c r="C29" s="12" t="s">
        <v>131</v>
      </c>
      <c r="D29" s="12" t="s">
        <v>123</v>
      </c>
      <c r="E29" s="12" t="s">
        <v>124</v>
      </c>
      <c r="F29" s="12" t="s">
        <v>125</v>
      </c>
      <c r="G29" s="13">
        <v>100000</v>
      </c>
      <c r="H29" s="13">
        <v>11250</v>
      </c>
      <c r="I29" s="13">
        <v>110000</v>
      </c>
    </row>
    <row r="30" spans="1:9" x14ac:dyDescent="0.3">
      <c r="A30" s="11">
        <v>45721</v>
      </c>
      <c r="B30" s="12" t="s">
        <v>171</v>
      </c>
      <c r="C30" s="12" t="s">
        <v>172</v>
      </c>
      <c r="D30" s="12" t="s">
        <v>173</v>
      </c>
      <c r="E30" s="12" t="s">
        <v>174</v>
      </c>
      <c r="F30" s="12" t="s">
        <v>112</v>
      </c>
      <c r="G30" s="13">
        <v>190000</v>
      </c>
      <c r="H30" s="13">
        <v>21375</v>
      </c>
      <c r="I30" s="13">
        <v>209000</v>
      </c>
    </row>
    <row r="31" spans="1:9" x14ac:dyDescent="0.3">
      <c r="A31" s="11">
        <v>45721</v>
      </c>
      <c r="B31" s="12" t="s">
        <v>155</v>
      </c>
      <c r="C31" s="12" t="s">
        <v>156</v>
      </c>
      <c r="D31" s="12" t="s">
        <v>175</v>
      </c>
      <c r="E31" s="12" t="s">
        <v>176</v>
      </c>
      <c r="F31" s="12" t="s">
        <v>125</v>
      </c>
      <c r="G31" s="13">
        <v>200000</v>
      </c>
      <c r="H31" s="13">
        <v>22500</v>
      </c>
      <c r="I31" s="13">
        <v>220000</v>
      </c>
    </row>
    <row r="32" spans="1:9" x14ac:dyDescent="0.3">
      <c r="A32" s="11">
        <v>45721</v>
      </c>
      <c r="B32" s="12" t="s">
        <v>177</v>
      </c>
      <c r="C32" s="12" t="s">
        <v>178</v>
      </c>
      <c r="D32" s="12" t="s">
        <v>179</v>
      </c>
      <c r="E32" s="12" t="s">
        <v>162</v>
      </c>
      <c r="F32" s="12" t="s">
        <v>112</v>
      </c>
      <c r="G32" s="13">
        <v>100000</v>
      </c>
      <c r="H32" s="13">
        <v>11250</v>
      </c>
      <c r="I32" s="13">
        <v>110000</v>
      </c>
    </row>
    <row r="33" spans="1:9" x14ac:dyDescent="0.3">
      <c r="A33" s="11">
        <v>45722</v>
      </c>
      <c r="B33" s="12" t="s">
        <v>166</v>
      </c>
      <c r="C33" s="12" t="s">
        <v>167</v>
      </c>
      <c r="D33" s="12" t="s">
        <v>180</v>
      </c>
      <c r="E33" s="12" t="s">
        <v>174</v>
      </c>
      <c r="F33" s="12" t="s">
        <v>105</v>
      </c>
      <c r="G33" s="13">
        <v>170000</v>
      </c>
      <c r="H33" s="13">
        <v>19125</v>
      </c>
      <c r="I33" s="13">
        <v>187000</v>
      </c>
    </row>
    <row r="34" spans="1:9" x14ac:dyDescent="0.3">
      <c r="A34" s="11">
        <v>45722</v>
      </c>
      <c r="B34" s="12" t="s">
        <v>133</v>
      </c>
      <c r="C34" s="12" t="s">
        <v>134</v>
      </c>
      <c r="D34" s="12" t="s">
        <v>181</v>
      </c>
      <c r="E34" s="12" t="s">
        <v>116</v>
      </c>
      <c r="F34" s="12" t="s">
        <v>112</v>
      </c>
      <c r="G34" s="13">
        <v>60000</v>
      </c>
      <c r="H34" s="13">
        <v>6750</v>
      </c>
      <c r="I34" s="13">
        <v>66000</v>
      </c>
    </row>
    <row r="35" spans="1:9" x14ac:dyDescent="0.3">
      <c r="A35" s="11">
        <v>45722</v>
      </c>
      <c r="B35" s="12" t="s">
        <v>106</v>
      </c>
      <c r="C35" s="12" t="s">
        <v>107</v>
      </c>
      <c r="D35" s="12" t="s">
        <v>119</v>
      </c>
      <c r="E35" s="12" t="s">
        <v>120</v>
      </c>
      <c r="F35" s="12" t="s">
        <v>112</v>
      </c>
      <c r="G35" s="13">
        <v>150000</v>
      </c>
      <c r="H35" s="13">
        <v>16875</v>
      </c>
      <c r="I35" s="13">
        <v>165000</v>
      </c>
    </row>
    <row r="36" spans="1:9" x14ac:dyDescent="0.3">
      <c r="A36" s="11">
        <v>45722</v>
      </c>
      <c r="B36" s="12" t="s">
        <v>182</v>
      </c>
      <c r="C36" s="12" t="s">
        <v>183</v>
      </c>
      <c r="D36" s="12" t="s">
        <v>119</v>
      </c>
      <c r="E36" s="12" t="s">
        <v>120</v>
      </c>
      <c r="F36" s="12" t="s">
        <v>112</v>
      </c>
      <c r="G36" s="13">
        <v>150000</v>
      </c>
      <c r="H36" s="13">
        <v>16875</v>
      </c>
      <c r="I36" s="13">
        <v>165000</v>
      </c>
    </row>
    <row r="37" spans="1:9" x14ac:dyDescent="0.3">
      <c r="A37" s="11">
        <v>45722</v>
      </c>
      <c r="B37" s="12" t="s">
        <v>184</v>
      </c>
      <c r="C37" s="12" t="s">
        <v>185</v>
      </c>
      <c r="D37" s="12" t="s">
        <v>186</v>
      </c>
      <c r="E37" s="12" t="s">
        <v>129</v>
      </c>
      <c r="F37" s="12" t="s">
        <v>112</v>
      </c>
      <c r="G37" s="13">
        <v>190000</v>
      </c>
      <c r="H37" s="13">
        <v>21375</v>
      </c>
      <c r="I37" s="13">
        <v>209000</v>
      </c>
    </row>
    <row r="38" spans="1:9" x14ac:dyDescent="0.3">
      <c r="A38" s="11">
        <v>45722</v>
      </c>
      <c r="B38" s="12" t="s">
        <v>138</v>
      </c>
      <c r="C38" s="12" t="s">
        <v>139</v>
      </c>
      <c r="D38" s="12" t="s">
        <v>187</v>
      </c>
      <c r="E38" s="12" t="s">
        <v>188</v>
      </c>
      <c r="F38" s="12" t="s">
        <v>125</v>
      </c>
      <c r="G38" s="13">
        <v>220000</v>
      </c>
      <c r="H38" s="13">
        <v>24750</v>
      </c>
      <c r="I38" s="13">
        <v>242000</v>
      </c>
    </row>
    <row r="39" spans="1:9" x14ac:dyDescent="0.3">
      <c r="A39" s="11">
        <v>45722</v>
      </c>
      <c r="B39" s="12" t="s">
        <v>138</v>
      </c>
      <c r="C39" s="12" t="s">
        <v>139</v>
      </c>
      <c r="D39" s="12" t="s">
        <v>137</v>
      </c>
      <c r="E39" s="12" t="s">
        <v>104</v>
      </c>
      <c r="F39" s="12" t="s">
        <v>112</v>
      </c>
      <c r="G39" s="13">
        <v>80000</v>
      </c>
      <c r="H39" s="13">
        <v>9000</v>
      </c>
      <c r="I39" s="13">
        <v>88000</v>
      </c>
    </row>
    <row r="40" spans="1:9" x14ac:dyDescent="0.3">
      <c r="A40" s="11">
        <v>45722</v>
      </c>
      <c r="B40" s="12" t="s">
        <v>189</v>
      </c>
      <c r="C40" s="12" t="s">
        <v>190</v>
      </c>
      <c r="D40" s="12" t="s">
        <v>191</v>
      </c>
      <c r="E40" s="12" t="s">
        <v>111</v>
      </c>
      <c r="F40" s="12" t="s">
        <v>105</v>
      </c>
      <c r="G40" s="13">
        <v>55000</v>
      </c>
      <c r="H40" s="13">
        <v>6188</v>
      </c>
      <c r="I40" s="13">
        <v>60500</v>
      </c>
    </row>
    <row r="41" spans="1:9" x14ac:dyDescent="0.3">
      <c r="A41" s="11">
        <v>45722</v>
      </c>
      <c r="B41" s="12" t="s">
        <v>169</v>
      </c>
      <c r="C41" s="12" t="s">
        <v>170</v>
      </c>
      <c r="D41" s="12" t="s">
        <v>192</v>
      </c>
      <c r="E41" s="12" t="s">
        <v>147</v>
      </c>
      <c r="F41" s="12" t="s">
        <v>105</v>
      </c>
      <c r="G41" s="13">
        <v>120000</v>
      </c>
      <c r="H41" s="13">
        <v>13500</v>
      </c>
      <c r="I41" s="13">
        <v>132000</v>
      </c>
    </row>
    <row r="42" spans="1:9" x14ac:dyDescent="0.3">
      <c r="A42" s="11">
        <v>45722</v>
      </c>
      <c r="B42" s="12" t="s">
        <v>144</v>
      </c>
      <c r="C42" s="12" t="s">
        <v>145</v>
      </c>
      <c r="D42" s="12" t="s">
        <v>191</v>
      </c>
      <c r="E42" s="12" t="s">
        <v>111</v>
      </c>
      <c r="F42" s="12" t="s">
        <v>105</v>
      </c>
      <c r="G42" s="13">
        <v>55000</v>
      </c>
      <c r="H42" s="13">
        <v>6188</v>
      </c>
      <c r="I42" s="13">
        <v>60500</v>
      </c>
    </row>
    <row r="43" spans="1:9" x14ac:dyDescent="0.3">
      <c r="A43" s="11">
        <v>45723</v>
      </c>
      <c r="B43" s="12" t="s">
        <v>113</v>
      </c>
      <c r="C43" s="12" t="s">
        <v>114</v>
      </c>
      <c r="D43" s="12" t="s">
        <v>180</v>
      </c>
      <c r="E43" s="12" t="s">
        <v>174</v>
      </c>
      <c r="F43" s="12" t="s">
        <v>105</v>
      </c>
      <c r="G43" s="13">
        <v>170000</v>
      </c>
      <c r="H43" s="13">
        <v>19125</v>
      </c>
      <c r="I43" s="13">
        <v>187000</v>
      </c>
    </row>
    <row r="44" spans="1:9" x14ac:dyDescent="0.3">
      <c r="A44" s="11">
        <v>45723</v>
      </c>
      <c r="B44" s="12" t="s">
        <v>138</v>
      </c>
      <c r="C44" s="12" t="s">
        <v>139</v>
      </c>
      <c r="D44" s="12" t="s">
        <v>193</v>
      </c>
      <c r="E44" s="12" t="s">
        <v>188</v>
      </c>
      <c r="F44" s="12" t="s">
        <v>105</v>
      </c>
      <c r="G44" s="13">
        <v>170000</v>
      </c>
      <c r="H44" s="13">
        <v>19125</v>
      </c>
      <c r="I44" s="13">
        <v>187000</v>
      </c>
    </row>
    <row r="45" spans="1:9" x14ac:dyDescent="0.3">
      <c r="A45" s="11">
        <v>45723</v>
      </c>
      <c r="B45" s="12" t="s">
        <v>189</v>
      </c>
      <c r="C45" s="12" t="s">
        <v>190</v>
      </c>
      <c r="D45" s="12" t="s">
        <v>194</v>
      </c>
      <c r="E45" s="12" t="s">
        <v>195</v>
      </c>
      <c r="F45" s="12" t="s">
        <v>105</v>
      </c>
      <c r="G45" s="13">
        <v>70000</v>
      </c>
      <c r="H45" s="13">
        <v>7875</v>
      </c>
      <c r="I45" s="13">
        <v>77000</v>
      </c>
    </row>
    <row r="46" spans="1:9" x14ac:dyDescent="0.3">
      <c r="A46" s="11">
        <v>45723</v>
      </c>
      <c r="B46" s="12" t="s">
        <v>148</v>
      </c>
      <c r="C46" s="12" t="s">
        <v>149</v>
      </c>
      <c r="D46" s="12" t="s">
        <v>196</v>
      </c>
      <c r="E46" s="12" t="s">
        <v>195</v>
      </c>
      <c r="F46" s="12" t="s">
        <v>112</v>
      </c>
      <c r="G46" s="13">
        <v>90000</v>
      </c>
      <c r="H46" s="13">
        <v>10125</v>
      </c>
      <c r="I46" s="13">
        <v>99000</v>
      </c>
    </row>
    <row r="47" spans="1:9" x14ac:dyDescent="0.3">
      <c r="A47" s="11">
        <v>45724</v>
      </c>
      <c r="B47" s="12" t="s">
        <v>101</v>
      </c>
      <c r="C47" s="12" t="s">
        <v>102</v>
      </c>
      <c r="D47" s="12" t="s">
        <v>115</v>
      </c>
      <c r="E47" s="12" t="s">
        <v>116</v>
      </c>
      <c r="F47" s="12" t="s">
        <v>105</v>
      </c>
      <c r="G47" s="13">
        <v>35000</v>
      </c>
      <c r="H47" s="13">
        <v>3938</v>
      </c>
      <c r="I47" s="13">
        <v>38500</v>
      </c>
    </row>
    <row r="48" spans="1:9" x14ac:dyDescent="0.3">
      <c r="A48" s="11">
        <v>45724</v>
      </c>
      <c r="B48" s="12" t="s">
        <v>197</v>
      </c>
      <c r="C48" s="12" t="s">
        <v>198</v>
      </c>
      <c r="D48" s="12" t="s">
        <v>175</v>
      </c>
      <c r="E48" s="12" t="s">
        <v>176</v>
      </c>
      <c r="F48" s="12" t="s">
        <v>125</v>
      </c>
      <c r="G48" s="13">
        <v>200000</v>
      </c>
      <c r="H48" s="13">
        <v>22500</v>
      </c>
      <c r="I48" s="13">
        <v>220000</v>
      </c>
    </row>
    <row r="49" spans="1:9" x14ac:dyDescent="0.3">
      <c r="A49" s="11">
        <v>45724</v>
      </c>
      <c r="B49" s="12" t="s">
        <v>130</v>
      </c>
      <c r="C49" s="12" t="s">
        <v>131</v>
      </c>
      <c r="D49" s="12" t="s">
        <v>135</v>
      </c>
      <c r="E49" s="12" t="s">
        <v>136</v>
      </c>
      <c r="F49" s="12" t="s">
        <v>105</v>
      </c>
      <c r="G49" s="13">
        <v>120000</v>
      </c>
      <c r="H49" s="13">
        <v>13500</v>
      </c>
      <c r="I49" s="13">
        <v>132000</v>
      </c>
    </row>
    <row r="50" spans="1:9" x14ac:dyDescent="0.3">
      <c r="A50" s="11">
        <v>45724</v>
      </c>
      <c r="B50" s="12" t="s">
        <v>166</v>
      </c>
      <c r="C50" s="12" t="s">
        <v>167</v>
      </c>
      <c r="D50" s="12" t="s">
        <v>132</v>
      </c>
      <c r="E50" s="12" t="s">
        <v>109</v>
      </c>
      <c r="F50" s="12" t="s">
        <v>125</v>
      </c>
      <c r="G50" s="13">
        <v>120000</v>
      </c>
      <c r="H50" s="13">
        <v>13500</v>
      </c>
      <c r="I50" s="13">
        <v>132000</v>
      </c>
    </row>
    <row r="51" spans="1:9" x14ac:dyDescent="0.3">
      <c r="A51" s="11">
        <v>45724</v>
      </c>
      <c r="B51" s="12" t="s">
        <v>171</v>
      </c>
      <c r="C51" s="12" t="s">
        <v>172</v>
      </c>
      <c r="D51" s="12" t="s">
        <v>175</v>
      </c>
      <c r="E51" s="12" t="s">
        <v>176</v>
      </c>
      <c r="F51" s="12" t="s">
        <v>125</v>
      </c>
      <c r="G51" s="13">
        <v>200000</v>
      </c>
      <c r="H51" s="13">
        <v>22500</v>
      </c>
      <c r="I51" s="13">
        <v>220000</v>
      </c>
    </row>
    <row r="52" spans="1:9" x14ac:dyDescent="0.3">
      <c r="A52" s="11">
        <v>45724</v>
      </c>
      <c r="B52" s="12" t="s">
        <v>182</v>
      </c>
      <c r="C52" s="12" t="s">
        <v>183</v>
      </c>
      <c r="D52" s="12" t="s">
        <v>142</v>
      </c>
      <c r="E52" s="12" t="s">
        <v>143</v>
      </c>
      <c r="F52" s="12" t="s">
        <v>125</v>
      </c>
      <c r="G52" s="13">
        <v>220000</v>
      </c>
      <c r="H52" s="13">
        <v>24750</v>
      </c>
      <c r="I52" s="13">
        <v>242000</v>
      </c>
    </row>
    <row r="53" spans="1:9" x14ac:dyDescent="0.3">
      <c r="A53" s="11">
        <v>45724</v>
      </c>
      <c r="B53" s="12" t="s">
        <v>121</v>
      </c>
      <c r="C53" s="12" t="s">
        <v>122</v>
      </c>
      <c r="D53" s="12" t="s">
        <v>173</v>
      </c>
      <c r="E53" s="12" t="s">
        <v>174</v>
      </c>
      <c r="F53" s="12" t="s">
        <v>112</v>
      </c>
      <c r="G53" s="13">
        <v>190000</v>
      </c>
      <c r="H53" s="13">
        <v>21375</v>
      </c>
      <c r="I53" s="13">
        <v>209000</v>
      </c>
    </row>
    <row r="54" spans="1:9" x14ac:dyDescent="0.3">
      <c r="A54" s="11">
        <v>45724</v>
      </c>
      <c r="B54" s="12" t="s">
        <v>189</v>
      </c>
      <c r="C54" s="12" t="s">
        <v>190</v>
      </c>
      <c r="D54" s="12" t="s">
        <v>199</v>
      </c>
      <c r="E54" s="12" t="s">
        <v>109</v>
      </c>
      <c r="F54" s="12" t="s">
        <v>112</v>
      </c>
      <c r="G54" s="13">
        <v>90000</v>
      </c>
      <c r="H54" s="13">
        <v>10125</v>
      </c>
      <c r="I54" s="13">
        <v>99000</v>
      </c>
    </row>
    <row r="55" spans="1:9" x14ac:dyDescent="0.3">
      <c r="A55" s="11">
        <v>45724</v>
      </c>
      <c r="B55" s="12" t="s">
        <v>177</v>
      </c>
      <c r="C55" s="12" t="s">
        <v>178</v>
      </c>
      <c r="D55" s="12" t="s">
        <v>179</v>
      </c>
      <c r="E55" s="12" t="s">
        <v>162</v>
      </c>
      <c r="F55" s="12" t="s">
        <v>112</v>
      </c>
      <c r="G55" s="13">
        <v>100000</v>
      </c>
      <c r="H55" s="13">
        <v>11250</v>
      </c>
      <c r="I55" s="13">
        <v>110000</v>
      </c>
    </row>
    <row r="56" spans="1:9" x14ac:dyDescent="0.3">
      <c r="A56" s="11">
        <v>45725</v>
      </c>
      <c r="B56" s="12" t="s">
        <v>200</v>
      </c>
      <c r="C56" s="12" t="s">
        <v>201</v>
      </c>
      <c r="D56" s="12" t="s">
        <v>202</v>
      </c>
      <c r="E56" s="12" t="s">
        <v>203</v>
      </c>
      <c r="F56" s="12" t="s">
        <v>125</v>
      </c>
      <c r="G56" s="13">
        <v>100000</v>
      </c>
      <c r="H56" s="13">
        <v>11250</v>
      </c>
      <c r="I56" s="13">
        <v>110000</v>
      </c>
    </row>
    <row r="57" spans="1:9" x14ac:dyDescent="0.3">
      <c r="A57" s="11">
        <v>45725</v>
      </c>
      <c r="B57" s="12" t="s">
        <v>204</v>
      </c>
      <c r="C57" s="12" t="s">
        <v>205</v>
      </c>
      <c r="D57" s="12" t="s">
        <v>165</v>
      </c>
      <c r="E57" s="12" t="s">
        <v>104</v>
      </c>
      <c r="F57" s="12" t="s">
        <v>125</v>
      </c>
      <c r="G57" s="13">
        <v>90000</v>
      </c>
      <c r="H57" s="13">
        <v>10125</v>
      </c>
      <c r="I57" s="13">
        <v>99000</v>
      </c>
    </row>
    <row r="58" spans="1:9" x14ac:dyDescent="0.3">
      <c r="A58" s="11">
        <v>45725</v>
      </c>
      <c r="B58" s="12" t="s">
        <v>121</v>
      </c>
      <c r="C58" s="12" t="s">
        <v>122</v>
      </c>
      <c r="D58" s="12" t="s">
        <v>128</v>
      </c>
      <c r="E58" s="12" t="s">
        <v>129</v>
      </c>
      <c r="F58" s="12" t="s">
        <v>125</v>
      </c>
      <c r="G58" s="13">
        <v>220000</v>
      </c>
      <c r="H58" s="13">
        <v>24750</v>
      </c>
      <c r="I58" s="13">
        <v>242000</v>
      </c>
    </row>
    <row r="59" spans="1:9" x14ac:dyDescent="0.3">
      <c r="A59" s="11">
        <v>45725</v>
      </c>
      <c r="B59" s="12" t="s">
        <v>184</v>
      </c>
      <c r="C59" s="12" t="s">
        <v>185</v>
      </c>
      <c r="D59" s="12" t="s">
        <v>194</v>
      </c>
      <c r="E59" s="12" t="s">
        <v>195</v>
      </c>
      <c r="F59" s="12" t="s">
        <v>105</v>
      </c>
      <c r="G59" s="13">
        <v>70000</v>
      </c>
      <c r="H59" s="13">
        <v>7875</v>
      </c>
      <c r="I59" s="13">
        <v>77000</v>
      </c>
    </row>
    <row r="60" spans="1:9" x14ac:dyDescent="0.3">
      <c r="A60" s="11">
        <v>45726</v>
      </c>
      <c r="B60" s="12" t="s">
        <v>206</v>
      </c>
      <c r="C60" s="12" t="s">
        <v>207</v>
      </c>
      <c r="D60" s="12" t="s">
        <v>175</v>
      </c>
      <c r="E60" s="12" t="s">
        <v>176</v>
      </c>
      <c r="F60" s="12" t="s">
        <v>125</v>
      </c>
      <c r="G60" s="13">
        <v>200000</v>
      </c>
      <c r="H60" s="13">
        <v>22500</v>
      </c>
      <c r="I60" s="13">
        <v>220000</v>
      </c>
    </row>
    <row r="61" spans="1:9" x14ac:dyDescent="0.3">
      <c r="A61" s="11">
        <v>45726</v>
      </c>
      <c r="B61" s="12" t="s">
        <v>197</v>
      </c>
      <c r="C61" s="12" t="s">
        <v>198</v>
      </c>
      <c r="D61" s="12" t="s">
        <v>103</v>
      </c>
      <c r="E61" s="12" t="s">
        <v>104</v>
      </c>
      <c r="F61" s="12" t="s">
        <v>105</v>
      </c>
      <c r="G61" s="13">
        <v>50000</v>
      </c>
      <c r="H61" s="13">
        <v>5625</v>
      </c>
      <c r="I61" s="13">
        <v>55000</v>
      </c>
    </row>
    <row r="62" spans="1:9" x14ac:dyDescent="0.3">
      <c r="A62" s="11">
        <v>45726</v>
      </c>
      <c r="B62" s="12" t="s">
        <v>130</v>
      </c>
      <c r="C62" s="12" t="s">
        <v>131</v>
      </c>
      <c r="D62" s="12" t="s">
        <v>199</v>
      </c>
      <c r="E62" s="12" t="s">
        <v>109</v>
      </c>
      <c r="F62" s="12" t="s">
        <v>112</v>
      </c>
      <c r="G62" s="13">
        <v>90000</v>
      </c>
      <c r="H62" s="13">
        <v>10125</v>
      </c>
      <c r="I62" s="13">
        <v>99000</v>
      </c>
    </row>
    <row r="63" spans="1:9" x14ac:dyDescent="0.3">
      <c r="A63" s="11">
        <v>45726</v>
      </c>
      <c r="B63" s="12" t="s">
        <v>159</v>
      </c>
      <c r="C63" s="12" t="s">
        <v>160</v>
      </c>
      <c r="D63" s="12" t="s">
        <v>181</v>
      </c>
      <c r="E63" s="12" t="s">
        <v>116</v>
      </c>
      <c r="F63" s="12" t="s">
        <v>112</v>
      </c>
      <c r="G63" s="13">
        <v>60000</v>
      </c>
      <c r="H63" s="13">
        <v>6750</v>
      </c>
      <c r="I63" s="13">
        <v>66000</v>
      </c>
    </row>
    <row r="64" spans="1:9" x14ac:dyDescent="0.3">
      <c r="A64" s="11">
        <v>45726</v>
      </c>
      <c r="B64" s="12" t="s">
        <v>208</v>
      </c>
      <c r="C64" s="12" t="s">
        <v>209</v>
      </c>
      <c r="D64" s="12" t="s">
        <v>181</v>
      </c>
      <c r="E64" s="12" t="s">
        <v>116</v>
      </c>
      <c r="F64" s="12" t="s">
        <v>112</v>
      </c>
      <c r="G64" s="13">
        <v>60000</v>
      </c>
      <c r="H64" s="13">
        <v>6750</v>
      </c>
      <c r="I64" s="13">
        <v>66000</v>
      </c>
    </row>
    <row r="65" spans="1:9" x14ac:dyDescent="0.3">
      <c r="A65" s="11">
        <v>45727</v>
      </c>
      <c r="B65" s="12" t="s">
        <v>210</v>
      </c>
      <c r="C65" s="12" t="s">
        <v>211</v>
      </c>
      <c r="D65" s="12" t="s">
        <v>196</v>
      </c>
      <c r="E65" s="12" t="s">
        <v>195</v>
      </c>
      <c r="F65" s="12" t="s">
        <v>112</v>
      </c>
      <c r="G65" s="13">
        <v>90000</v>
      </c>
      <c r="H65" s="13">
        <v>10125</v>
      </c>
      <c r="I65" s="13">
        <v>99000</v>
      </c>
    </row>
    <row r="66" spans="1:9" x14ac:dyDescent="0.3">
      <c r="A66" s="11">
        <v>45727</v>
      </c>
      <c r="B66" s="12" t="s">
        <v>157</v>
      </c>
      <c r="C66" s="12" t="s">
        <v>158</v>
      </c>
      <c r="D66" s="12" t="s">
        <v>179</v>
      </c>
      <c r="E66" s="12" t="s">
        <v>162</v>
      </c>
      <c r="F66" s="12" t="s">
        <v>112</v>
      </c>
      <c r="G66" s="13">
        <v>100000</v>
      </c>
      <c r="H66" s="13">
        <v>11250</v>
      </c>
      <c r="I66" s="13">
        <v>110000</v>
      </c>
    </row>
    <row r="67" spans="1:9" x14ac:dyDescent="0.3">
      <c r="A67" s="11">
        <v>45727</v>
      </c>
      <c r="B67" s="12" t="s">
        <v>169</v>
      </c>
      <c r="C67" s="12" t="s">
        <v>170</v>
      </c>
      <c r="D67" s="12" t="s">
        <v>115</v>
      </c>
      <c r="E67" s="12" t="s">
        <v>116</v>
      </c>
      <c r="F67" s="12" t="s">
        <v>105</v>
      </c>
      <c r="G67" s="13">
        <v>35000</v>
      </c>
      <c r="H67" s="13">
        <v>3938</v>
      </c>
      <c r="I67" s="13">
        <v>38500</v>
      </c>
    </row>
    <row r="68" spans="1:9" x14ac:dyDescent="0.3">
      <c r="A68" s="11">
        <v>45727</v>
      </c>
      <c r="B68" s="12" t="s">
        <v>208</v>
      </c>
      <c r="C68" s="12" t="s">
        <v>209</v>
      </c>
      <c r="D68" s="12" t="s">
        <v>212</v>
      </c>
      <c r="E68" s="12" t="s">
        <v>203</v>
      </c>
      <c r="F68" s="12" t="s">
        <v>112</v>
      </c>
      <c r="G68" s="13">
        <v>80000</v>
      </c>
      <c r="H68" s="13">
        <v>9000</v>
      </c>
      <c r="I68" s="13">
        <v>88000</v>
      </c>
    </row>
    <row r="69" spans="1:9" x14ac:dyDescent="0.3">
      <c r="A69" s="11">
        <v>45727</v>
      </c>
      <c r="B69" s="12" t="s">
        <v>140</v>
      </c>
      <c r="C69" s="12" t="s">
        <v>141</v>
      </c>
      <c r="D69" s="12" t="s">
        <v>135</v>
      </c>
      <c r="E69" s="12" t="s">
        <v>136</v>
      </c>
      <c r="F69" s="12" t="s">
        <v>105</v>
      </c>
      <c r="G69" s="13">
        <v>120000</v>
      </c>
      <c r="H69" s="13">
        <v>13500</v>
      </c>
      <c r="I69" s="13">
        <v>132000</v>
      </c>
    </row>
    <row r="70" spans="1:9" x14ac:dyDescent="0.3">
      <c r="A70" s="11">
        <v>45728</v>
      </c>
      <c r="B70" s="12" t="s">
        <v>200</v>
      </c>
      <c r="C70" s="12" t="s">
        <v>201</v>
      </c>
      <c r="D70" s="12" t="s">
        <v>168</v>
      </c>
      <c r="E70" s="12" t="s">
        <v>147</v>
      </c>
      <c r="F70" s="12" t="s">
        <v>112</v>
      </c>
      <c r="G70" s="13">
        <v>140000</v>
      </c>
      <c r="H70" s="13">
        <v>15750</v>
      </c>
      <c r="I70" s="13">
        <v>154000</v>
      </c>
    </row>
    <row r="71" spans="1:9" x14ac:dyDescent="0.3">
      <c r="A71" s="11">
        <v>45728</v>
      </c>
      <c r="B71" s="12" t="s">
        <v>166</v>
      </c>
      <c r="C71" s="12" t="s">
        <v>167</v>
      </c>
      <c r="D71" s="12" t="s">
        <v>154</v>
      </c>
      <c r="E71" s="12" t="s">
        <v>129</v>
      </c>
      <c r="F71" s="12" t="s">
        <v>105</v>
      </c>
      <c r="G71" s="13">
        <v>170000</v>
      </c>
      <c r="H71" s="13">
        <v>19125</v>
      </c>
      <c r="I71" s="13">
        <v>187000</v>
      </c>
    </row>
    <row r="72" spans="1:9" x14ac:dyDescent="0.3">
      <c r="A72" s="11">
        <v>45728</v>
      </c>
      <c r="B72" s="12" t="s">
        <v>171</v>
      </c>
      <c r="C72" s="12" t="s">
        <v>172</v>
      </c>
      <c r="D72" s="12" t="s">
        <v>213</v>
      </c>
      <c r="E72" s="12" t="s">
        <v>195</v>
      </c>
      <c r="F72" s="12" t="s">
        <v>125</v>
      </c>
      <c r="G72" s="13">
        <v>120000</v>
      </c>
      <c r="H72" s="13">
        <v>13500</v>
      </c>
      <c r="I72" s="13">
        <v>132000</v>
      </c>
    </row>
    <row r="73" spans="1:9" x14ac:dyDescent="0.3">
      <c r="A73" s="11">
        <v>45728</v>
      </c>
      <c r="B73" s="12" t="s">
        <v>113</v>
      </c>
      <c r="C73" s="12" t="s">
        <v>114</v>
      </c>
      <c r="D73" s="12" t="s">
        <v>152</v>
      </c>
      <c r="E73" s="12" t="s">
        <v>143</v>
      </c>
      <c r="F73" s="12" t="s">
        <v>105</v>
      </c>
      <c r="G73" s="13">
        <v>170000</v>
      </c>
      <c r="H73" s="13">
        <v>19125</v>
      </c>
      <c r="I73" s="13">
        <v>187000</v>
      </c>
    </row>
    <row r="74" spans="1:9" x14ac:dyDescent="0.3">
      <c r="A74" s="11">
        <v>45728</v>
      </c>
      <c r="B74" s="12" t="s">
        <v>113</v>
      </c>
      <c r="C74" s="12" t="s">
        <v>114</v>
      </c>
      <c r="D74" s="12" t="s">
        <v>161</v>
      </c>
      <c r="E74" s="12" t="s">
        <v>162</v>
      </c>
      <c r="F74" s="12" t="s">
        <v>105</v>
      </c>
      <c r="G74" s="13">
        <v>80000</v>
      </c>
      <c r="H74" s="13">
        <v>9000</v>
      </c>
      <c r="I74" s="13">
        <v>88000</v>
      </c>
    </row>
    <row r="75" spans="1:9" x14ac:dyDescent="0.3">
      <c r="A75" s="11">
        <v>45728</v>
      </c>
      <c r="B75" s="12" t="s">
        <v>208</v>
      </c>
      <c r="C75" s="12" t="s">
        <v>209</v>
      </c>
      <c r="D75" s="12" t="s">
        <v>214</v>
      </c>
      <c r="E75" s="12" t="s">
        <v>174</v>
      </c>
      <c r="F75" s="12" t="s">
        <v>125</v>
      </c>
      <c r="G75" s="13">
        <v>220000</v>
      </c>
      <c r="H75" s="13">
        <v>24750</v>
      </c>
      <c r="I75" s="13">
        <v>242000</v>
      </c>
    </row>
    <row r="76" spans="1:9" x14ac:dyDescent="0.3">
      <c r="A76" s="11">
        <v>45729</v>
      </c>
      <c r="B76" s="12" t="s">
        <v>197</v>
      </c>
      <c r="C76" s="12" t="s">
        <v>198</v>
      </c>
      <c r="D76" s="12" t="s">
        <v>146</v>
      </c>
      <c r="E76" s="12" t="s">
        <v>147</v>
      </c>
      <c r="F76" s="12" t="s">
        <v>125</v>
      </c>
      <c r="G76" s="13">
        <v>170000</v>
      </c>
      <c r="H76" s="13">
        <v>19125</v>
      </c>
      <c r="I76" s="13">
        <v>187000</v>
      </c>
    </row>
    <row r="77" spans="1:9" x14ac:dyDescent="0.3">
      <c r="A77" s="11">
        <v>45729</v>
      </c>
      <c r="B77" s="12" t="s">
        <v>215</v>
      </c>
      <c r="C77" s="12" t="s">
        <v>216</v>
      </c>
      <c r="D77" s="12" t="s">
        <v>150</v>
      </c>
      <c r="E77" s="12" t="s">
        <v>151</v>
      </c>
      <c r="F77" s="12" t="s">
        <v>105</v>
      </c>
      <c r="G77" s="13">
        <v>170000</v>
      </c>
      <c r="H77" s="13">
        <v>19125</v>
      </c>
      <c r="I77" s="13">
        <v>187000</v>
      </c>
    </row>
    <row r="78" spans="1:9" x14ac:dyDescent="0.3">
      <c r="A78" s="11">
        <v>45729</v>
      </c>
      <c r="B78" s="12" t="s">
        <v>171</v>
      </c>
      <c r="C78" s="12" t="s">
        <v>172</v>
      </c>
      <c r="D78" s="12" t="s">
        <v>217</v>
      </c>
      <c r="E78" s="12" t="s">
        <v>136</v>
      </c>
      <c r="F78" s="12" t="s">
        <v>125</v>
      </c>
      <c r="G78" s="13">
        <v>170000</v>
      </c>
      <c r="H78" s="13">
        <v>19125</v>
      </c>
      <c r="I78" s="13">
        <v>187000</v>
      </c>
    </row>
    <row r="79" spans="1:9" x14ac:dyDescent="0.3">
      <c r="A79" s="11">
        <v>45729</v>
      </c>
      <c r="B79" s="12" t="s">
        <v>121</v>
      </c>
      <c r="C79" s="12" t="s">
        <v>122</v>
      </c>
      <c r="D79" s="12" t="s">
        <v>110</v>
      </c>
      <c r="E79" s="12" t="s">
        <v>111</v>
      </c>
      <c r="F79" s="12" t="s">
        <v>112</v>
      </c>
      <c r="G79" s="13">
        <v>85000</v>
      </c>
      <c r="H79" s="13">
        <v>9563</v>
      </c>
      <c r="I79" s="13">
        <v>93500</v>
      </c>
    </row>
    <row r="80" spans="1:9" x14ac:dyDescent="0.3">
      <c r="A80" s="11">
        <v>45729</v>
      </c>
      <c r="B80" s="12" t="s">
        <v>157</v>
      </c>
      <c r="C80" s="12" t="s">
        <v>158</v>
      </c>
      <c r="D80" s="12" t="s">
        <v>153</v>
      </c>
      <c r="E80" s="12" t="s">
        <v>143</v>
      </c>
      <c r="F80" s="12" t="s">
        <v>112</v>
      </c>
      <c r="G80" s="13">
        <v>190000</v>
      </c>
      <c r="H80" s="13">
        <v>21375</v>
      </c>
      <c r="I80" s="13">
        <v>209000</v>
      </c>
    </row>
    <row r="81" spans="1:9" x14ac:dyDescent="0.3">
      <c r="A81" s="11">
        <v>45729</v>
      </c>
      <c r="B81" s="12" t="s">
        <v>159</v>
      </c>
      <c r="C81" s="12" t="s">
        <v>160</v>
      </c>
      <c r="D81" s="12" t="s">
        <v>217</v>
      </c>
      <c r="E81" s="12" t="s">
        <v>136</v>
      </c>
      <c r="F81" s="12" t="s">
        <v>125</v>
      </c>
      <c r="G81" s="13">
        <v>170000</v>
      </c>
      <c r="H81" s="13">
        <v>19125</v>
      </c>
      <c r="I81" s="13">
        <v>187000</v>
      </c>
    </row>
    <row r="82" spans="1:9" x14ac:dyDescent="0.3">
      <c r="A82" s="11">
        <v>45730</v>
      </c>
      <c r="B82" s="12" t="s">
        <v>171</v>
      </c>
      <c r="C82" s="12" t="s">
        <v>172</v>
      </c>
      <c r="D82" s="12" t="s">
        <v>194</v>
      </c>
      <c r="E82" s="12" t="s">
        <v>195</v>
      </c>
      <c r="F82" s="12" t="s">
        <v>105</v>
      </c>
      <c r="G82" s="13">
        <v>70000</v>
      </c>
      <c r="H82" s="13">
        <v>7875</v>
      </c>
      <c r="I82" s="13">
        <v>77000</v>
      </c>
    </row>
    <row r="83" spans="1:9" x14ac:dyDescent="0.3">
      <c r="A83" s="11">
        <v>45730</v>
      </c>
      <c r="B83" s="12" t="s">
        <v>155</v>
      </c>
      <c r="C83" s="12" t="s">
        <v>156</v>
      </c>
      <c r="D83" s="12" t="s">
        <v>193</v>
      </c>
      <c r="E83" s="12" t="s">
        <v>188</v>
      </c>
      <c r="F83" s="12" t="s">
        <v>105</v>
      </c>
      <c r="G83" s="13">
        <v>170000</v>
      </c>
      <c r="H83" s="13">
        <v>19125</v>
      </c>
      <c r="I83" s="13">
        <v>187000</v>
      </c>
    </row>
    <row r="84" spans="1:9" x14ac:dyDescent="0.3">
      <c r="A84" s="11">
        <v>45730</v>
      </c>
      <c r="B84" s="12" t="s">
        <v>117</v>
      </c>
      <c r="C84" s="12" t="s">
        <v>118</v>
      </c>
      <c r="D84" s="12" t="s">
        <v>103</v>
      </c>
      <c r="E84" s="12" t="s">
        <v>104</v>
      </c>
      <c r="F84" s="12" t="s">
        <v>105</v>
      </c>
      <c r="G84" s="13">
        <v>50000</v>
      </c>
      <c r="H84" s="13">
        <v>5625</v>
      </c>
      <c r="I84" s="13">
        <v>55000</v>
      </c>
    </row>
    <row r="85" spans="1:9" x14ac:dyDescent="0.3">
      <c r="A85" s="11">
        <v>45730</v>
      </c>
      <c r="B85" s="12" t="s">
        <v>121</v>
      </c>
      <c r="C85" s="12" t="s">
        <v>122</v>
      </c>
      <c r="D85" s="12" t="s">
        <v>165</v>
      </c>
      <c r="E85" s="12" t="s">
        <v>104</v>
      </c>
      <c r="F85" s="12" t="s">
        <v>125</v>
      </c>
      <c r="G85" s="13">
        <v>90000</v>
      </c>
      <c r="H85" s="13">
        <v>10125</v>
      </c>
      <c r="I85" s="13">
        <v>99000</v>
      </c>
    </row>
    <row r="86" spans="1:9" x14ac:dyDescent="0.3">
      <c r="A86" s="11">
        <v>45730</v>
      </c>
      <c r="B86" s="12" t="s">
        <v>157</v>
      </c>
      <c r="C86" s="12" t="s">
        <v>158</v>
      </c>
      <c r="D86" s="12" t="s">
        <v>135</v>
      </c>
      <c r="E86" s="12" t="s">
        <v>136</v>
      </c>
      <c r="F86" s="12" t="s">
        <v>105</v>
      </c>
      <c r="G86" s="13">
        <v>120000</v>
      </c>
      <c r="H86" s="13">
        <v>13500</v>
      </c>
      <c r="I86" s="13">
        <v>132000</v>
      </c>
    </row>
    <row r="87" spans="1:9" x14ac:dyDescent="0.3">
      <c r="A87" s="11">
        <v>45731</v>
      </c>
      <c r="B87" s="12" t="s">
        <v>206</v>
      </c>
      <c r="C87" s="12" t="s">
        <v>207</v>
      </c>
      <c r="D87" s="12" t="s">
        <v>128</v>
      </c>
      <c r="E87" s="12" t="s">
        <v>129</v>
      </c>
      <c r="F87" s="12" t="s">
        <v>125</v>
      </c>
      <c r="G87" s="13">
        <v>220000</v>
      </c>
      <c r="H87" s="13">
        <v>24750</v>
      </c>
      <c r="I87" s="13">
        <v>242000</v>
      </c>
    </row>
    <row r="88" spans="1:9" x14ac:dyDescent="0.3">
      <c r="A88" s="11">
        <v>45731</v>
      </c>
      <c r="B88" s="12" t="s">
        <v>133</v>
      </c>
      <c r="C88" s="12" t="s">
        <v>134</v>
      </c>
      <c r="D88" s="12" t="s">
        <v>108</v>
      </c>
      <c r="E88" s="12" t="s">
        <v>109</v>
      </c>
      <c r="F88" s="12" t="s">
        <v>105</v>
      </c>
      <c r="G88" s="13">
        <v>70000</v>
      </c>
      <c r="H88" s="13">
        <v>7875</v>
      </c>
      <c r="I88" s="13">
        <v>77000</v>
      </c>
    </row>
    <row r="89" spans="1:9" x14ac:dyDescent="0.3">
      <c r="A89" s="11">
        <v>45731</v>
      </c>
      <c r="B89" s="12" t="s">
        <v>117</v>
      </c>
      <c r="C89" s="12" t="s">
        <v>118</v>
      </c>
      <c r="D89" s="12" t="s">
        <v>218</v>
      </c>
      <c r="E89" s="12" t="s">
        <v>151</v>
      </c>
      <c r="F89" s="12" t="s">
        <v>112</v>
      </c>
      <c r="G89" s="13">
        <v>190000</v>
      </c>
      <c r="H89" s="13">
        <v>21375</v>
      </c>
      <c r="I89" s="13">
        <v>209000</v>
      </c>
    </row>
    <row r="90" spans="1:9" x14ac:dyDescent="0.3">
      <c r="A90" s="11">
        <v>45731</v>
      </c>
      <c r="B90" s="12" t="s">
        <v>182</v>
      </c>
      <c r="C90" s="12" t="s">
        <v>183</v>
      </c>
      <c r="D90" s="12" t="s">
        <v>187</v>
      </c>
      <c r="E90" s="12" t="s">
        <v>188</v>
      </c>
      <c r="F90" s="12" t="s">
        <v>125</v>
      </c>
      <c r="G90" s="13">
        <v>220000</v>
      </c>
      <c r="H90" s="13">
        <v>24750</v>
      </c>
      <c r="I90" s="13">
        <v>242000</v>
      </c>
    </row>
    <row r="91" spans="1:9" x14ac:dyDescent="0.3">
      <c r="A91" s="11">
        <v>45731</v>
      </c>
      <c r="B91" s="12" t="s">
        <v>157</v>
      </c>
      <c r="C91" s="12" t="s">
        <v>158</v>
      </c>
      <c r="D91" s="12" t="s">
        <v>146</v>
      </c>
      <c r="E91" s="12" t="s">
        <v>147</v>
      </c>
      <c r="F91" s="12" t="s">
        <v>125</v>
      </c>
      <c r="G91" s="13">
        <v>170000</v>
      </c>
      <c r="H91" s="13">
        <v>19125</v>
      </c>
      <c r="I91" s="13">
        <v>187000</v>
      </c>
    </row>
    <row r="92" spans="1:9" x14ac:dyDescent="0.3">
      <c r="A92" s="11">
        <v>45731</v>
      </c>
      <c r="B92" s="12" t="s">
        <v>163</v>
      </c>
      <c r="C92" s="12" t="s">
        <v>164</v>
      </c>
      <c r="D92" s="12" t="s">
        <v>219</v>
      </c>
      <c r="E92" s="12" t="s">
        <v>176</v>
      </c>
      <c r="F92" s="12" t="s">
        <v>112</v>
      </c>
      <c r="G92" s="13">
        <v>170000</v>
      </c>
      <c r="H92" s="13">
        <v>19125</v>
      </c>
      <c r="I92" s="13">
        <v>187000</v>
      </c>
    </row>
    <row r="93" spans="1:9" x14ac:dyDescent="0.3">
      <c r="A93" s="11">
        <v>45731</v>
      </c>
      <c r="B93" s="12" t="s">
        <v>169</v>
      </c>
      <c r="C93" s="12" t="s">
        <v>170</v>
      </c>
      <c r="D93" s="12" t="s">
        <v>220</v>
      </c>
      <c r="E93" s="12" t="s">
        <v>162</v>
      </c>
      <c r="F93" s="12" t="s">
        <v>125</v>
      </c>
      <c r="G93" s="13">
        <v>130000</v>
      </c>
      <c r="H93" s="13">
        <v>14625</v>
      </c>
      <c r="I93" s="13">
        <v>143000</v>
      </c>
    </row>
    <row r="94" spans="1:9" x14ac:dyDescent="0.3">
      <c r="A94" s="11">
        <v>45731</v>
      </c>
      <c r="B94" s="12" t="s">
        <v>169</v>
      </c>
      <c r="C94" s="12" t="s">
        <v>170</v>
      </c>
      <c r="D94" s="12" t="s">
        <v>181</v>
      </c>
      <c r="E94" s="12" t="s">
        <v>116</v>
      </c>
      <c r="F94" s="12" t="s">
        <v>112</v>
      </c>
      <c r="G94" s="13">
        <v>60000</v>
      </c>
      <c r="H94" s="13">
        <v>6750</v>
      </c>
      <c r="I94" s="13">
        <v>66000</v>
      </c>
    </row>
    <row r="95" spans="1:9" x14ac:dyDescent="0.3">
      <c r="A95" s="11">
        <v>45732</v>
      </c>
      <c r="B95" s="12" t="s">
        <v>133</v>
      </c>
      <c r="C95" s="12" t="s">
        <v>134</v>
      </c>
      <c r="D95" s="12" t="s">
        <v>132</v>
      </c>
      <c r="E95" s="12" t="s">
        <v>109</v>
      </c>
      <c r="F95" s="12" t="s">
        <v>125</v>
      </c>
      <c r="G95" s="13">
        <v>120000</v>
      </c>
      <c r="H95" s="13">
        <v>13500</v>
      </c>
      <c r="I95" s="13">
        <v>132000</v>
      </c>
    </row>
    <row r="96" spans="1:9" x14ac:dyDescent="0.3">
      <c r="A96" s="11">
        <v>45732</v>
      </c>
      <c r="B96" s="12" t="s">
        <v>215</v>
      </c>
      <c r="C96" s="12" t="s">
        <v>216</v>
      </c>
      <c r="D96" s="12" t="s">
        <v>221</v>
      </c>
      <c r="E96" s="12" t="s">
        <v>188</v>
      </c>
      <c r="F96" s="12" t="s">
        <v>112</v>
      </c>
      <c r="G96" s="13">
        <v>190000</v>
      </c>
      <c r="H96" s="13">
        <v>21375</v>
      </c>
      <c r="I96" s="13">
        <v>209000</v>
      </c>
    </row>
    <row r="97" spans="1:9" x14ac:dyDescent="0.3">
      <c r="A97" s="11">
        <v>45732</v>
      </c>
      <c r="B97" s="12" t="s">
        <v>155</v>
      </c>
      <c r="C97" s="12" t="s">
        <v>156</v>
      </c>
      <c r="D97" s="12" t="s">
        <v>212</v>
      </c>
      <c r="E97" s="12" t="s">
        <v>203</v>
      </c>
      <c r="F97" s="12" t="s">
        <v>112</v>
      </c>
      <c r="G97" s="13">
        <v>80000</v>
      </c>
      <c r="H97" s="13">
        <v>9000</v>
      </c>
      <c r="I97" s="13">
        <v>88000</v>
      </c>
    </row>
    <row r="98" spans="1:9" x14ac:dyDescent="0.3">
      <c r="A98" s="11">
        <v>45732</v>
      </c>
      <c r="B98" s="12" t="s">
        <v>182</v>
      </c>
      <c r="C98" s="12" t="s">
        <v>183</v>
      </c>
      <c r="D98" s="12" t="s">
        <v>191</v>
      </c>
      <c r="E98" s="12" t="s">
        <v>111</v>
      </c>
      <c r="F98" s="12" t="s">
        <v>105</v>
      </c>
      <c r="G98" s="13">
        <v>55000</v>
      </c>
      <c r="H98" s="13">
        <v>6188</v>
      </c>
      <c r="I98" s="13">
        <v>60500</v>
      </c>
    </row>
    <row r="99" spans="1:9" x14ac:dyDescent="0.3">
      <c r="A99" s="11">
        <v>45732</v>
      </c>
      <c r="B99" s="12" t="s">
        <v>121</v>
      </c>
      <c r="C99" s="12" t="s">
        <v>122</v>
      </c>
      <c r="D99" s="12" t="s">
        <v>212</v>
      </c>
      <c r="E99" s="12" t="s">
        <v>203</v>
      </c>
      <c r="F99" s="12" t="s">
        <v>112</v>
      </c>
      <c r="G99" s="13">
        <v>80000</v>
      </c>
      <c r="H99" s="13">
        <v>9000</v>
      </c>
      <c r="I99" s="13">
        <v>88000</v>
      </c>
    </row>
    <row r="100" spans="1:9" x14ac:dyDescent="0.3">
      <c r="A100" s="11">
        <v>45733</v>
      </c>
      <c r="B100" s="12" t="s">
        <v>204</v>
      </c>
      <c r="C100" s="12" t="s">
        <v>205</v>
      </c>
      <c r="D100" s="12" t="s">
        <v>135</v>
      </c>
      <c r="E100" s="12" t="s">
        <v>136</v>
      </c>
      <c r="F100" s="12" t="s">
        <v>105</v>
      </c>
      <c r="G100" s="13">
        <v>120000</v>
      </c>
      <c r="H100" s="13">
        <v>13500</v>
      </c>
      <c r="I100" s="13">
        <v>132000</v>
      </c>
    </row>
  </sheetData>
  <phoneticPr fontId="2" type="noConversion"/>
  <printOptions horizontalCentered="1" gridLines="1"/>
  <pageMargins left="0.25" right="0.25" top="0.75" bottom="0.75" header="0.3" footer="0.3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N25" sqref="N25"/>
    </sheetView>
  </sheetViews>
  <sheetFormatPr defaultRowHeight="16.5" x14ac:dyDescent="0.3"/>
  <cols>
    <col min="1" max="1" width="1.625" customWidth="1"/>
    <col min="4" max="5" width="10.375" bestFit="1" customWidth="1"/>
    <col min="6" max="6" width="18.25" bestFit="1" customWidth="1"/>
    <col min="7" max="7" width="10.375" bestFit="1" customWidth="1"/>
    <col min="9" max="10" width="12.375" bestFit="1" customWidth="1"/>
    <col min="11" max="11" width="2.75" customWidth="1"/>
    <col min="12" max="12" width="11.125" customWidth="1"/>
    <col min="13" max="13" width="13.375" customWidth="1"/>
    <col min="14" max="14" width="18.25" customWidth="1"/>
    <col min="15" max="15" width="7.125" bestFit="1" customWidth="1"/>
  </cols>
  <sheetData>
    <row r="2" spans="2:15" x14ac:dyDescent="0.3">
      <c r="B2" t="s">
        <v>26</v>
      </c>
      <c r="L2" t="s">
        <v>27</v>
      </c>
    </row>
    <row r="3" spans="2:15" x14ac:dyDescent="0.3">
      <c r="B3" s="2" t="s">
        <v>28</v>
      </c>
      <c r="C3" s="16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6" t="s">
        <v>34</v>
      </c>
      <c r="I3" s="2" t="s">
        <v>35</v>
      </c>
      <c r="J3" s="16" t="s">
        <v>36</v>
      </c>
      <c r="L3" s="2" t="s">
        <v>37</v>
      </c>
      <c r="M3" s="16" t="s">
        <v>38</v>
      </c>
    </row>
    <row r="4" spans="2:15" x14ac:dyDescent="0.3">
      <c r="B4" s="2" t="s">
        <v>39</v>
      </c>
      <c r="C4" s="2" t="str">
        <f>VLOOKUP(MID(B4,1,2),$L$13:$O$18,MATCH(MID(B4,3,2),$M$12:$O$12,0)+1,FALSE)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/>
      <c r="I4" s="2" t="s">
        <v>40</v>
      </c>
      <c r="J4" s="2" t="str">
        <f>IF(VALUE(RIGHT(I4,3))&lt;=100,SUBSTITUTE(I4,"A","J"),IF(VALUE(RIGHT(I4,3))&lt;=200,SUBSTITUTE(I4,"G","D"),SUBSTITUTE(I4,"C","E")))</f>
        <v>123E456</v>
      </c>
      <c r="L4" s="2" t="s">
        <v>41</v>
      </c>
      <c r="M4" s="2" t="str">
        <f t="array" ref="M4">TEXT(SUM((LEFT($B$4:$B$23,2)=L4)*($G$4:$G$23))/SUM($G$4:$G$23),"0.0%")</f>
        <v>22.4%</v>
      </c>
    </row>
    <row r="5" spans="2:15" x14ac:dyDescent="0.3">
      <c r="B5" s="2" t="s">
        <v>42</v>
      </c>
      <c r="C5" s="2" t="str">
        <f t="shared" ref="C5:C23" si="0">VLOOKUP(MID(B5,1,2),$L$13:$O$18,MATCH(MID(B5,3,2),$M$12:$O$12,0)+1,FALSE)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/>
      <c r="I5" s="2" t="s">
        <v>43</v>
      </c>
      <c r="J5" s="2" t="str">
        <f t="shared" ref="J5:J23" si="2">IF(VALUE(RIGHT(I5,3))&lt;=100,SUBSTITUTE(I5,"A","J"),IF(VALUE(RIGHT(I5,3))&lt;=200,SUBSTITUTE(I5,"G","D"),SUBSTITUTE(I5,"C","E")))</f>
        <v>234J095</v>
      </c>
      <c r="L5" s="2" t="s">
        <v>44</v>
      </c>
      <c r="M5" s="2" t="str">
        <f t="array" ref="M5">TEXT(SUM((LEFT($B$4:$B$23,2)=L5)*($G$4:$G$23))/SUM($G$4:$G$23),"0.0%")</f>
        <v>15.6%</v>
      </c>
    </row>
    <row r="6" spans="2:15" x14ac:dyDescent="0.3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/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TEXT(SUM((LEFT($B$4:$B$23,2)=L6)*($G$4:$G$23))/SUM($G$4:$G$23),"0.0%")</f>
        <v>18.7%</v>
      </c>
    </row>
    <row r="7" spans="2:15" x14ac:dyDescent="0.3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/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TEXT(SUM((LEFT($B$4:$B$23,2)=L7)*($G$4:$G$23))/SUM($G$4:$G$23),"0.0%")</f>
        <v>18.0%</v>
      </c>
    </row>
    <row r="8" spans="2:15" x14ac:dyDescent="0.3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/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TEXT(SUM((LEFT($B$4:$B$23,2)=L8)*($G$4:$G$23))/SUM($G$4:$G$23),"0.0%")</f>
        <v>14.2%</v>
      </c>
    </row>
    <row r="9" spans="2:15" x14ac:dyDescent="0.3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/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TEXT(SUM((LEFT($B$4:$B$23,2)=L9)*($G$4:$G$23))/SUM($G$4:$G$23),"0.0%")</f>
        <v>11.0%</v>
      </c>
    </row>
    <row r="10" spans="2:15" x14ac:dyDescent="0.3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/>
      <c r="I10" s="2" t="s">
        <v>80</v>
      </c>
      <c r="J10" s="2" t="str">
        <f t="shared" si="2"/>
        <v>862J071</v>
      </c>
    </row>
    <row r="11" spans="2:15" x14ac:dyDescent="0.3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/>
      <c r="I11" s="2" t="s">
        <v>72</v>
      </c>
      <c r="J11" s="2" t="str">
        <f t="shared" si="2"/>
        <v>154E865</v>
      </c>
      <c r="L11" t="s">
        <v>56</v>
      </c>
    </row>
    <row r="12" spans="2:15" x14ac:dyDescent="0.3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/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3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/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3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/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3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/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3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/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3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/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3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/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3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/>
      <c r="I19" s="2" t="s">
        <v>73</v>
      </c>
      <c r="J19" s="2" t="str">
        <f t="shared" si="2"/>
        <v>547E846</v>
      </c>
    </row>
    <row r="20" spans="2:15" x14ac:dyDescent="0.3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/>
      <c r="I20" s="2" t="s">
        <v>74</v>
      </c>
      <c r="J20" s="2" t="str">
        <f t="shared" si="2"/>
        <v>412B685</v>
      </c>
      <c r="L20" t="s">
        <v>256</v>
      </c>
    </row>
    <row r="21" spans="2:15" x14ac:dyDescent="0.3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/>
      <c r="I21" s="2" t="s">
        <v>75</v>
      </c>
      <c r="J21" s="2" t="str">
        <f t="shared" si="2"/>
        <v>872D193</v>
      </c>
      <c r="L21" s="17" t="s">
        <v>30</v>
      </c>
      <c r="M21" s="17" t="s">
        <v>31</v>
      </c>
      <c r="N21" s="17" t="s">
        <v>32</v>
      </c>
    </row>
    <row r="22" spans="2:15" x14ac:dyDescent="0.3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/>
      <c r="I22" s="2" t="s">
        <v>69</v>
      </c>
      <c r="J22" s="2" t="str">
        <f t="shared" si="2"/>
        <v>542B566</v>
      </c>
      <c r="L22" s="2" t="str">
        <f t="array" ref="L22">ROUND(AVERAGE(LARGE($D$4:$D$23,{1,2,3})),1)&amp;" - "&amp;ROUND(AVERAGE(SMALL($D$4:$D$23,{1,2,3})),1)</f>
        <v>138.3 - 34.7</v>
      </c>
      <c r="M22" s="2" t="str">
        <f t="array" ref="M22">ROUND(AVERAGE(LARGE($D$4:$D$23,{1,2,3})),1)&amp;" - "&amp;ROUND(AVERAGE(SMALL($D$4:$D$23,{1,2,3})),1)</f>
        <v>138.3 - 34.7</v>
      </c>
      <c r="N22" s="2" t="str">
        <f t="array" ref="N22">ROUND(AVERAGE(LARGE($D$4:$D$23,{1,2,3})),1)&amp;" - "&amp;ROUND(AVERAGE(SMALL($D$4:$D$23,{1,2,3})),1)</f>
        <v>138.3 - 34.7</v>
      </c>
    </row>
    <row r="23" spans="2:15" x14ac:dyDescent="0.3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/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D8" sqref="D8"/>
    </sheetView>
  </sheetViews>
  <sheetFormatPr defaultRowHeight="16.5" x14ac:dyDescent="0.3"/>
  <cols>
    <col min="1" max="1" width="3.25" customWidth="1"/>
    <col min="2" max="2" width="21.25" bestFit="1" customWidth="1"/>
    <col min="3" max="4" width="13.25" bestFit="1" customWidth="1"/>
    <col min="5" max="5" width="11.25" bestFit="1" customWidth="1"/>
    <col min="6" max="6" width="13.25" bestFit="1" customWidth="1"/>
    <col min="7" max="7" width="7.375" bestFit="1" customWidth="1"/>
    <col min="8" max="9" width="13.25" bestFit="1" customWidth="1"/>
  </cols>
  <sheetData>
    <row r="2" spans="2:6" x14ac:dyDescent="0.3">
      <c r="B2" s="28" t="s">
        <v>261</v>
      </c>
      <c r="C2" t="s">
        <v>262</v>
      </c>
    </row>
    <row r="4" spans="2:6" x14ac:dyDescent="0.3">
      <c r="B4" s="29" t="s">
        <v>264</v>
      </c>
      <c r="C4" s="5"/>
      <c r="D4" s="29" t="s">
        <v>272</v>
      </c>
      <c r="E4" s="5"/>
      <c r="F4" s="5"/>
    </row>
    <row r="5" spans="2:6" x14ac:dyDescent="0.3">
      <c r="B5" s="29" t="s">
        <v>273</v>
      </c>
      <c r="C5" s="29" t="s">
        <v>274</v>
      </c>
      <c r="D5" s="32" t="s">
        <v>265</v>
      </c>
      <c r="E5" s="32" t="s">
        <v>266</v>
      </c>
      <c r="F5" s="32" t="s">
        <v>267</v>
      </c>
    </row>
    <row r="6" spans="2:6" x14ac:dyDescent="0.3">
      <c r="B6" s="31" t="s">
        <v>268</v>
      </c>
      <c r="C6" s="33">
        <v>45748</v>
      </c>
      <c r="D6" s="34">
        <v>11</v>
      </c>
      <c r="E6" s="34">
        <v>12</v>
      </c>
      <c r="F6" s="34">
        <v>6</v>
      </c>
    </row>
    <row r="7" spans="2:6" x14ac:dyDescent="0.3">
      <c r="B7" s="30"/>
      <c r="C7" s="33">
        <v>45749</v>
      </c>
      <c r="D7" s="34">
        <v>3</v>
      </c>
      <c r="E7" s="34">
        <v>3</v>
      </c>
      <c r="F7" s="34">
        <v>1</v>
      </c>
    </row>
    <row r="8" spans="2:6" x14ac:dyDescent="0.3">
      <c r="B8" s="30"/>
      <c r="C8" s="33">
        <v>45750</v>
      </c>
      <c r="D8" s="34" t="s">
        <v>279</v>
      </c>
      <c r="E8" s="34">
        <v>5</v>
      </c>
      <c r="F8" s="34">
        <v>1</v>
      </c>
    </row>
    <row r="9" spans="2:6" x14ac:dyDescent="0.3">
      <c r="B9" s="30"/>
      <c r="C9" s="33">
        <v>45762</v>
      </c>
      <c r="D9" s="34" t="s">
        <v>279</v>
      </c>
      <c r="E9" s="34">
        <v>2</v>
      </c>
      <c r="F9" s="34" t="s">
        <v>279</v>
      </c>
    </row>
    <row r="10" spans="2:6" x14ac:dyDescent="0.3">
      <c r="B10" s="31" t="s">
        <v>275</v>
      </c>
      <c r="C10" s="30"/>
      <c r="D10" s="34">
        <v>14</v>
      </c>
      <c r="E10" s="34">
        <v>22</v>
      </c>
      <c r="F10" s="34">
        <v>8</v>
      </c>
    </row>
    <row r="11" spans="2:6" x14ac:dyDescent="0.3">
      <c r="B11" s="31" t="s">
        <v>269</v>
      </c>
      <c r="C11" s="33">
        <v>45748</v>
      </c>
      <c r="D11" s="34">
        <v>3</v>
      </c>
      <c r="E11" s="34">
        <v>1</v>
      </c>
      <c r="F11" s="34">
        <v>1</v>
      </c>
    </row>
    <row r="12" spans="2:6" x14ac:dyDescent="0.3">
      <c r="B12" s="30"/>
      <c r="C12" s="33">
        <v>45749</v>
      </c>
      <c r="D12" s="34" t="s">
        <v>279</v>
      </c>
      <c r="E12" s="34">
        <v>1</v>
      </c>
      <c r="F12" s="34">
        <v>1</v>
      </c>
    </row>
    <row r="13" spans="2:6" x14ac:dyDescent="0.3">
      <c r="B13" s="30"/>
      <c r="C13" s="33">
        <v>45750</v>
      </c>
      <c r="D13" s="34" t="s">
        <v>279</v>
      </c>
      <c r="E13" s="34" t="s">
        <v>279</v>
      </c>
      <c r="F13" s="34">
        <v>1</v>
      </c>
    </row>
    <row r="14" spans="2:6" x14ac:dyDescent="0.3">
      <c r="B14" s="31" t="s">
        <v>276</v>
      </c>
      <c r="C14" s="30"/>
      <c r="D14" s="34">
        <v>3</v>
      </c>
      <c r="E14" s="34">
        <v>2</v>
      </c>
      <c r="F14" s="34">
        <v>3</v>
      </c>
    </row>
    <row r="15" spans="2:6" x14ac:dyDescent="0.3">
      <c r="B15" s="32" t="s">
        <v>270</v>
      </c>
      <c r="C15" s="33">
        <v>45748</v>
      </c>
      <c r="D15" s="34">
        <v>2</v>
      </c>
      <c r="E15" s="34" t="s">
        <v>279</v>
      </c>
      <c r="F15" s="34">
        <v>1</v>
      </c>
    </row>
    <row r="16" spans="2:6" x14ac:dyDescent="0.3">
      <c r="B16" s="31" t="s">
        <v>277</v>
      </c>
      <c r="C16" s="30"/>
      <c r="D16" s="34">
        <v>2</v>
      </c>
      <c r="E16" s="34" t="s">
        <v>279</v>
      </c>
      <c r="F16" s="34">
        <v>1</v>
      </c>
    </row>
    <row r="17" spans="2:6" x14ac:dyDescent="0.3">
      <c r="B17" s="31" t="s">
        <v>271</v>
      </c>
      <c r="C17" s="33">
        <v>45748</v>
      </c>
      <c r="D17" s="34" t="s">
        <v>279</v>
      </c>
      <c r="E17" s="34">
        <v>1</v>
      </c>
      <c r="F17" s="34" t="s">
        <v>279</v>
      </c>
    </row>
    <row r="18" spans="2:6" x14ac:dyDescent="0.3">
      <c r="B18" s="30"/>
      <c r="C18" s="33">
        <v>45750</v>
      </c>
      <c r="D18" s="34">
        <v>1</v>
      </c>
      <c r="E18" s="34" t="s">
        <v>279</v>
      </c>
      <c r="F18" s="34" t="s">
        <v>279</v>
      </c>
    </row>
    <row r="19" spans="2:6" x14ac:dyDescent="0.3">
      <c r="B19" s="31" t="s">
        <v>278</v>
      </c>
      <c r="C19" s="30"/>
      <c r="D19" s="34">
        <v>1</v>
      </c>
      <c r="E19" s="34">
        <v>1</v>
      </c>
      <c r="F19" s="34" t="s">
        <v>279</v>
      </c>
    </row>
    <row r="20" spans="2:6" x14ac:dyDescent="0.3">
      <c r="B20" s="31" t="s">
        <v>263</v>
      </c>
      <c r="C20" s="30"/>
      <c r="D20" s="34">
        <v>20</v>
      </c>
      <c r="E20" s="34">
        <v>25</v>
      </c>
      <c r="F20" s="34">
        <v>12</v>
      </c>
    </row>
  </sheetData>
  <mergeCells count="8">
    <mergeCell ref="B20:C20"/>
    <mergeCell ref="B6:B9"/>
    <mergeCell ref="B10:C10"/>
    <mergeCell ref="B11:B13"/>
    <mergeCell ref="B14:C14"/>
    <mergeCell ref="B16:C16"/>
    <mergeCell ref="B17:B18"/>
    <mergeCell ref="B19:C19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B4A28-BC49-4597-ABAF-DD25B8626CC1}">
  <sheetPr codeName="Sheet9"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3" max="3" width="5.75" bestFit="1" customWidth="1"/>
    <col min="4" max="6" width="9.625" bestFit="1" customWidth="1" outlineLevel="1"/>
  </cols>
  <sheetData>
    <row r="1" spans="2:6" ht="17.25" thickBot="1" x14ac:dyDescent="0.35"/>
    <row r="2" spans="2:6" x14ac:dyDescent="0.3">
      <c r="B2" s="39" t="s">
        <v>285</v>
      </c>
      <c r="C2" s="40"/>
      <c r="D2" s="46"/>
      <c r="E2" s="46"/>
      <c r="F2" s="46"/>
    </row>
    <row r="3" spans="2:6" collapsed="1" x14ac:dyDescent="0.3">
      <c r="B3" s="38"/>
      <c r="C3" s="38"/>
      <c r="D3" s="47" t="s">
        <v>287</v>
      </c>
      <c r="E3" s="47" t="s">
        <v>282</v>
      </c>
      <c r="F3" s="47" t="s">
        <v>284</v>
      </c>
    </row>
    <row r="4" spans="2:6" ht="40.5" hidden="1" outlineLevel="1" x14ac:dyDescent="0.3">
      <c r="B4" s="42"/>
      <c r="C4" s="42"/>
      <c r="D4" s="35"/>
      <c r="E4" s="49" t="s">
        <v>283</v>
      </c>
      <c r="F4" s="49" t="s">
        <v>283</v>
      </c>
    </row>
    <row r="5" spans="2:6" x14ac:dyDescent="0.3">
      <c r="B5" s="43" t="s">
        <v>286</v>
      </c>
      <c r="C5" s="44"/>
      <c r="D5" s="41"/>
      <c r="E5" s="41"/>
      <c r="F5" s="41"/>
    </row>
    <row r="6" spans="2:6" outlineLevel="1" x14ac:dyDescent="0.3">
      <c r="B6" s="42"/>
      <c r="C6" s="42" t="s">
        <v>280</v>
      </c>
      <c r="D6" s="36">
        <v>5.5E-2</v>
      </c>
      <c r="E6" s="48">
        <v>5.8000000000000003E-2</v>
      </c>
      <c r="F6" s="48">
        <v>5.1999999999999998E-2</v>
      </c>
    </row>
    <row r="7" spans="2:6" x14ac:dyDescent="0.3">
      <c r="B7" s="43" t="s">
        <v>288</v>
      </c>
      <c r="C7" s="44"/>
      <c r="D7" s="41"/>
      <c r="E7" s="41"/>
      <c r="F7" s="41"/>
    </row>
    <row r="8" spans="2:6" ht="17.25" outlineLevel="1" thickBot="1" x14ac:dyDescent="0.35">
      <c r="B8" s="45"/>
      <c r="C8" s="45" t="s">
        <v>281</v>
      </c>
      <c r="D8" s="37">
        <v>764046.48687129002</v>
      </c>
      <c r="E8" s="37">
        <v>769597.62824588502</v>
      </c>
      <c r="F8" s="37">
        <v>758519.981602657</v>
      </c>
    </row>
    <row r="9" spans="2:6" x14ac:dyDescent="0.3">
      <c r="B9" t="s">
        <v>289</v>
      </c>
    </row>
    <row r="10" spans="2:6" x14ac:dyDescent="0.3">
      <c r="B10" t="s">
        <v>290</v>
      </c>
    </row>
    <row r="11" spans="2:6" x14ac:dyDescent="0.3">
      <c r="B11" t="s">
        <v>291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I14" sqref="I14"/>
    </sheetView>
  </sheetViews>
  <sheetFormatPr defaultRowHeight="16.5" x14ac:dyDescent="0.3"/>
  <cols>
    <col min="2" max="2" width="10" customWidth="1"/>
    <col min="3" max="3" width="11.875" bestFit="1" customWidth="1"/>
    <col min="5" max="5" width="6.375" customWidth="1"/>
    <col min="6" max="6" width="4.375" customWidth="1"/>
    <col min="7" max="7" width="11.875" customWidth="1"/>
  </cols>
  <sheetData>
    <row r="2" spans="2:7" x14ac:dyDescent="0.3">
      <c r="B2" s="1" t="s">
        <v>8</v>
      </c>
      <c r="C2" s="23">
        <v>50000000</v>
      </c>
      <c r="E2" s="18"/>
      <c r="F2" s="18"/>
      <c r="G2" s="10" t="s">
        <v>12</v>
      </c>
    </row>
    <row r="3" spans="2:7" ht="16.5" customHeight="1" x14ac:dyDescent="0.3">
      <c r="B3" s="1" t="s">
        <v>9</v>
      </c>
      <c r="C3" s="22">
        <v>5.5E-2</v>
      </c>
      <c r="E3" s="18"/>
      <c r="F3" s="18"/>
      <c r="G3" s="19">
        <f>C6</f>
        <v>764046.48687128967</v>
      </c>
    </row>
    <row r="4" spans="2:7" x14ac:dyDescent="0.3">
      <c r="B4" s="1" t="s">
        <v>10</v>
      </c>
      <c r="C4" s="1">
        <v>5</v>
      </c>
      <c r="E4" s="26" t="s">
        <v>13</v>
      </c>
      <c r="F4" s="2">
        <v>2</v>
      </c>
      <c r="G4" s="20">
        <f t="dataTable" ref="G4:G8" dt2D="0" dtr="0" r1="C4"/>
        <v>1763826.2463254642</v>
      </c>
    </row>
    <row r="5" spans="2:7" x14ac:dyDescent="0.3">
      <c r="B5" s="1" t="s">
        <v>11</v>
      </c>
      <c r="C5" s="23">
        <v>10000000</v>
      </c>
      <c r="E5" s="26"/>
      <c r="F5" s="2">
        <v>3</v>
      </c>
      <c r="G5" s="20">
        <v>1207836.0721724113</v>
      </c>
    </row>
    <row r="6" spans="2:7" x14ac:dyDescent="0.3">
      <c r="B6" s="1" t="s">
        <v>12</v>
      </c>
      <c r="C6" s="19">
        <f>PMT(C3/12,C4*12,-(C2-C5),,0)</f>
        <v>764046.48687128967</v>
      </c>
      <c r="E6" s="26"/>
      <c r="F6" s="2">
        <v>4</v>
      </c>
      <c r="G6" s="20">
        <v>930259.00908972777</v>
      </c>
    </row>
    <row r="7" spans="2:7" x14ac:dyDescent="0.3">
      <c r="E7" s="26"/>
      <c r="F7" s="2">
        <v>5</v>
      </c>
      <c r="G7" s="20">
        <v>764046.48687128967</v>
      </c>
    </row>
    <row r="8" spans="2:7" x14ac:dyDescent="0.3">
      <c r="E8" s="26"/>
      <c r="F8" s="2">
        <v>6</v>
      </c>
      <c r="G8" s="20">
        <v>653515.48342245363</v>
      </c>
    </row>
  </sheetData>
  <scenarios current="0" sqref="C6">
    <scenario name="이율증가" locked="1" count="1" user="user" comment="만든 사람 user 날짜 2026-07-23">
      <inputCells r="C3" val="0.058" numFmtId="10"/>
    </scenario>
    <scenario name="이율감소" locked="1" count="1" user="user" comment="만든 사람 user 날짜 2026-07-23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F13" sqref="F13"/>
    </sheetView>
  </sheetViews>
  <sheetFormatPr defaultRowHeight="16.5" x14ac:dyDescent="0.3"/>
  <cols>
    <col min="1" max="1" width="2.25" customWidth="1"/>
    <col min="2" max="2" width="13.875" customWidth="1"/>
    <col min="3" max="3" width="17" customWidth="1"/>
    <col min="4" max="4" width="2.875" customWidth="1"/>
    <col min="5" max="5" width="11.5" customWidth="1"/>
  </cols>
  <sheetData>
    <row r="2" spans="2:3" x14ac:dyDescent="0.3">
      <c r="B2" s="9" t="s">
        <v>7</v>
      </c>
      <c r="C2" s="9" t="s">
        <v>14</v>
      </c>
    </row>
    <row r="3" spans="2:3" x14ac:dyDescent="0.3">
      <c r="B3" s="1" t="s">
        <v>228</v>
      </c>
      <c r="C3" s="25">
        <v>0.4</v>
      </c>
    </row>
    <row r="4" spans="2:3" x14ac:dyDescent="0.3">
      <c r="B4" s="1" t="s">
        <v>229</v>
      </c>
      <c r="C4" s="25">
        <v>0.2</v>
      </c>
    </row>
    <row r="5" spans="2:3" x14ac:dyDescent="0.3">
      <c r="B5" s="1" t="s">
        <v>230</v>
      </c>
      <c r="C5" s="25">
        <v>-0.18</v>
      </c>
    </row>
    <row r="6" spans="2:3" x14ac:dyDescent="0.3">
      <c r="B6" s="1" t="s">
        <v>231</v>
      </c>
      <c r="C6" s="25">
        <v>-0.46</v>
      </c>
    </row>
    <row r="7" spans="2:3" x14ac:dyDescent="0.3">
      <c r="B7" s="1" t="s">
        <v>232</v>
      </c>
      <c r="C7" s="25">
        <v>-0.21</v>
      </c>
    </row>
    <row r="8" spans="2:3" x14ac:dyDescent="0.3">
      <c r="B8" s="1" t="s">
        <v>233</v>
      </c>
      <c r="C8" s="25">
        <v>0.08</v>
      </c>
    </row>
    <row r="9" spans="2:3" x14ac:dyDescent="0.3">
      <c r="B9" s="1" t="s">
        <v>234</v>
      </c>
      <c r="C9" s="25">
        <v>0.2</v>
      </c>
    </row>
    <row r="10" spans="2:3" x14ac:dyDescent="0.3">
      <c r="B10" s="1" t="s">
        <v>235</v>
      </c>
      <c r="C10" s="25">
        <v>7.0000000000000007E-2</v>
      </c>
    </row>
    <row r="11" spans="2:3" x14ac:dyDescent="0.3">
      <c r="B11" s="1" t="s">
        <v>236</v>
      </c>
      <c r="C11" s="25">
        <v>0.17</v>
      </c>
    </row>
    <row r="12" spans="2:3" x14ac:dyDescent="0.3">
      <c r="B12" s="1" t="s">
        <v>237</v>
      </c>
      <c r="C12" s="25">
        <v>0.75</v>
      </c>
    </row>
    <row r="13" spans="2:3" x14ac:dyDescent="0.3">
      <c r="B13" s="1" t="s">
        <v>238</v>
      </c>
      <c r="C13" s="25">
        <v>0.3</v>
      </c>
    </row>
    <row r="14" spans="2:3" x14ac:dyDescent="0.3">
      <c r="B14" s="1" t="s">
        <v>239</v>
      </c>
      <c r="C14" s="25">
        <v>0.01</v>
      </c>
    </row>
    <row r="15" spans="2:3" x14ac:dyDescent="0.3">
      <c r="B15" s="1" t="s">
        <v>240</v>
      </c>
      <c r="C15" s="25">
        <v>0.23</v>
      </c>
    </row>
    <row r="16" spans="2:3" x14ac:dyDescent="0.3">
      <c r="B16" s="1" t="s">
        <v>241</v>
      </c>
      <c r="C16" s="25">
        <v>0.47</v>
      </c>
    </row>
    <row r="17" spans="2:3" x14ac:dyDescent="0.3">
      <c r="B17" s="1" t="s">
        <v>242</v>
      </c>
      <c r="C17" s="25">
        <v>7.0000000000000007E-2</v>
      </c>
    </row>
    <row r="18" spans="2:3" x14ac:dyDescent="0.3">
      <c r="B18" s="1" t="s">
        <v>243</v>
      </c>
      <c r="C18" s="25">
        <v>-0.6</v>
      </c>
    </row>
    <row r="19" spans="2:3" x14ac:dyDescent="0.3">
      <c r="B19" s="1" t="s">
        <v>244</v>
      </c>
      <c r="C19" s="25">
        <v>-0.3</v>
      </c>
    </row>
    <row r="20" spans="2:3" x14ac:dyDescent="0.3">
      <c r="B20" s="1" t="s">
        <v>245</v>
      </c>
      <c r="C20" s="25">
        <v>0.05</v>
      </c>
    </row>
    <row r="21" spans="2:3" x14ac:dyDescent="0.3">
      <c r="B21" s="1" t="s">
        <v>246</v>
      </c>
      <c r="C21" s="25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workbookViewId="0">
      <selection activeCell="R15" sqref="R15"/>
    </sheetView>
  </sheetViews>
  <sheetFormatPr defaultRowHeight="16.5" x14ac:dyDescent="0.3"/>
  <cols>
    <col min="1" max="1" width="1.625" customWidth="1"/>
    <col min="2" max="2" width="9.375" customWidth="1"/>
  </cols>
  <sheetData>
    <row r="2" spans="2:8" x14ac:dyDescent="0.3">
      <c r="B2" t="s">
        <v>259</v>
      </c>
    </row>
    <row r="3" spans="2:8" x14ac:dyDescent="0.3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3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3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3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3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3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C10" sqref="C10"/>
    </sheetView>
  </sheetViews>
  <sheetFormatPr defaultRowHeight="16.5" x14ac:dyDescent="0.3"/>
  <cols>
    <col min="1" max="1" width="3.375" customWidth="1"/>
    <col min="3" max="3" width="13.375" customWidth="1"/>
    <col min="4" max="4" width="14.125" customWidth="1"/>
    <col min="5" max="5" width="11.125" customWidth="1"/>
    <col min="7" max="7" width="11.375" customWidth="1"/>
    <col min="9" max="9" width="2.5" customWidth="1"/>
  </cols>
  <sheetData>
    <row r="3" spans="2:11" x14ac:dyDescent="0.3">
      <c r="B3" t="s">
        <v>26</v>
      </c>
      <c r="J3" t="s">
        <v>27</v>
      </c>
    </row>
    <row r="4" spans="2:11" x14ac:dyDescent="0.3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3">
      <c r="B5" s="2">
        <v>5287</v>
      </c>
      <c r="C5" s="2" t="s">
        <v>257</v>
      </c>
      <c r="D5" s="24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21">
        <v>58000</v>
      </c>
    </row>
    <row r="6" spans="2:11" x14ac:dyDescent="0.3">
      <c r="B6" s="2"/>
      <c r="C6" s="2"/>
      <c r="D6" s="1"/>
      <c r="E6" s="1"/>
      <c r="F6" s="2"/>
      <c r="G6" s="1"/>
      <c r="H6" s="1"/>
      <c r="J6" s="1" t="s">
        <v>248</v>
      </c>
      <c r="K6" s="21">
        <v>75000</v>
      </c>
    </row>
    <row r="7" spans="2:11" x14ac:dyDescent="0.3">
      <c r="B7" s="2"/>
      <c r="C7" s="2"/>
      <c r="D7" s="1"/>
      <c r="E7" s="1"/>
      <c r="F7" s="2"/>
      <c r="G7" s="1"/>
      <c r="H7" s="1"/>
      <c r="J7" s="1" t="s">
        <v>249</v>
      </c>
      <c r="K7" s="21">
        <v>58000</v>
      </c>
    </row>
    <row r="8" spans="2:11" x14ac:dyDescent="0.3">
      <c r="B8" s="2"/>
      <c r="C8" s="2"/>
      <c r="D8" s="1"/>
      <c r="E8" s="1"/>
      <c r="F8" s="2"/>
      <c r="G8" s="1"/>
      <c r="H8" s="1"/>
      <c r="J8" s="1" t="s">
        <v>250</v>
      </c>
      <c r="K8" s="21">
        <v>58000</v>
      </c>
    </row>
    <row r="9" spans="2:11" x14ac:dyDescent="0.3">
      <c r="B9" s="2"/>
      <c r="C9" s="2"/>
      <c r="D9" s="1"/>
      <c r="E9" s="1"/>
      <c r="F9" s="2"/>
      <c r="G9" s="1"/>
      <c r="H9" s="1"/>
      <c r="J9" s="1" t="s">
        <v>251</v>
      </c>
      <c r="K9" s="21">
        <v>75000</v>
      </c>
    </row>
    <row r="10" spans="2:11" x14ac:dyDescent="0.3">
      <c r="B10" s="1"/>
      <c r="C10" s="1"/>
      <c r="D10" s="1"/>
      <c r="E10" s="1"/>
      <c r="F10" s="2"/>
      <c r="G10" s="1"/>
      <c r="H10" s="1"/>
      <c r="J10" s="1" t="s">
        <v>252</v>
      </c>
      <c r="K10" s="21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771525</xdr:colOff>
                <xdr:row>0</xdr:row>
                <xdr:rowOff>76200</xdr:rowOff>
              </from>
              <to>
                <xdr:col>4</xdr:col>
                <xdr:colOff>9525</xdr:colOff>
                <xdr:row>2</xdr:row>
                <xdr:rowOff>9525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U E A A B Q S w M E F A A C A A g A x U v 3 X E 7 R I l G k A A A A 9 g A A A B I A H A B D b 2 5 m a W c v U G F j a 2 F n Z S 5 4 b W w g o h g A K K A U A A A A A A A A A A A A A A A A A A A A A A A A A A A A h Y 8 x D o I w G I W v Q r r T Q j V E y U 8 Z H J X E a G J c m 1 K h A V o D x X I 3 B 4 / k F c Q o 6 u b 4 v v c N 7 9 2 v N 0 i H p v Y u s u 2 U 0 Q k K c Y A 8 q Y X J l S 4 S 1 N u T v 0 A p g y 0 X F S + k N 8 q 6 i 4 c u T 1 B p 7 T k m x D m H 3 Q y b t i A 0 C E J y z D Z 7 U c q G o 4 + s / s u + 0 p 3 l W k j E 4 P A a w y h e R p j O o 3 E T k A l C p v R X o G P 3 b H 8 g r P r a 9 q 1 k l f H X O y B T B P L + w B 5 Q S w M E F A A C A A g A x U v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V L 9 1 x 4 0 c Y g n w E A A D 4 C A A A T A B w A R m 9 y b X V s Y X M v U 2 V j d G l v b j E u b S C i G A A o o B Q A A A A A A A A A A A A A A A A A A A A A A A A A A A B 1 U M 9 r G k E U v g v + D 8 P 0 o m Q R l d J D g 4 e g F H o p p W l P r s i 4 e S R L d V d 2 R i 8 i J I 0 W g x 5 M E 6 N J l v w o F m t P 2 8 S 2 C 6 X / 0 M 7 M / 9 B Z N y G m 0 D m 8 x / f x z f f e 9 y g Y z L Q t t B n 1 z H o 8 F o / R H e L A F h J u R + 7 v y c G Q z 6 Y o h 6 r A 4 j G k n j g f 8 l t f M R u G A Z S m C o S R C q G Q e G F W I Z W 3 L Q Y W o w m c f 6 6 / o + B Q v a G q X g D 6 n t l 1 P Z v O P i u L 3 w t 5 6 m Y C / 6 A s R 5 3 A 9 9 Z E f 6 q a / P h D j u b K P R H K 0 k + z 6 a Q e + D 6 / G T / 8 i D S K 9 s R P V 0 9 n 5 N l A D 1 c d D M X F F 3 7 b i R a W k 4 4 8 n a e I Y W x V c F J D x b w D h M E r 0 j S 3 S R j 1 t W P X w W E m 0 B x z G l B K a l G 6 8 j + x o 7 S t 4 q a x A z W S w 1 h 7 y a C W w 6 s y X G o X w y u U 7 j y e Y H H l B t 8 9 P n S R G C + Q 6 E 2 w s n p L K u p A b 6 B m N y F v V x s 1 i y Y e j d N a W J w s x O e u U M y + K / 4 c 8 y M X a w i L D 5 6 Y 7 Y p r T y V f Y c d d p e X f u k s Q n a A 3 4 Z c H K 3 h 6 + A j z / t f A 2 1 1 i N e J T L / j l B j f z e 4 s l p S R K G 1 L t Z D x m W v + P t P 4 X U E s B A i 0 A F A A C A A g A x U v 3 X E 7 R I l G k A A A A 9 g A A A B I A A A A A A A A A A A A A A A A A A A A A A E N v b m Z p Z y 9 Q Y W N r Y W d l L n h t b F B L A Q I t A B Q A A g A I A M V L 9 1 w P y u m r p A A A A O k A A A A T A A A A A A A A A A A A A A A A A P A A A A B b Q 2 9 u d G V u d F 9 U e X B l c 1 0 u e G 1 s U E s B A i 0 A F A A C A A g A x U v 3 X H j R x i C f A Q A A P g I A A B M A A A A A A A A A A A A A A A A A 4 Q E A A E Z v c m 1 1 b G F z L 1 N l Y 3 R p b 2 4 x L m 1 Q S w U G A A A A A A M A A w D C A A A A z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B M A A A A A A A A K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l D J T g 0 J U V E J T g z J T g x J U V E J T h D J T k w J U V C J U E 3 J U E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z V D A w O j M w O j E x L j I z M j g 0 M D d a I i A v P j x F b n R y e S B U e X B l P S J G a W x s Q 2 9 s d W 1 u V H l w Z X M i I F Z h b H V l P S J z Q W d Z R 0 J 3 V T 0 i I C 8 + P E V u d H J 5 I F R 5 c G U 9 I k Z p b G x D b 2 x 1 b W 5 O Y W 1 l c y I g V m F s d W U 9 I n N b J n F 1 b 3 Q 7 7 J y E 7 Y y Q 7 J 6 l 7 L 2 U 6 5 O c J n F 1 b 3 Q 7 L C Z x d W 9 0 O + y W t O y i h e y D g e 2 D n O u q h S Z x d W 9 0 O y w m c X V v d D v s n I T t j J D s n q X r q o U m c X V v d D s s J n F 1 b 3 Q 7 7 J y E 7 Y y Q 6 4 K g 7 K e c J n F 1 b 3 Q 7 L C Z x d W 9 0 O + y c h O 2 M k O q 4 i O y V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x 1 c 2 V y c 1 x c X F x 1 c 2 V y X F x c X G R l c 2 t 0 b 3 B c X F x c M j A y N l / s u 7 T t m Z w x 6 r i J X + 2 V h O q 4 s C v s i 6 T q u L D t h r X t l a n r s 7 g o M j A y N j A 0 M j A p X F x c X O q 4 u O u y l + y 7 t O 2 Z n D H q u I n t h r X t l a l c X F x c 6 r i w 7 L a c X F x c X D A x 7 Z q M X F x c X O y c h O 2 M k O y e p e u z h O 2 M k O u n p O 2 Y h O 2 Z q S 5 h Y 2 N k Y i 8 v 7 J y E 7 Y O B 7 Y y Q 6 6 e k L n v s n I T t j J D s n q X s v Z T r k 5 w s M H 0 m c X V v d D s s J n F 1 b 3 Q 7 U 2 V y d m V y L k R h d G F i Y X N l X F w v M i 9 G a W x l L 2 M 6 X F x c X H V z Z X J z X F x c X H V z Z X J c X F x c Z G V z a 3 R v c F x c X F w y M D I 2 X + y 7 t O 2 Z n D H q u I l f 7 Z W E 6 r i w K + y L p O q 4 s O 2 G t e 2 V q e u z u C g y M D I 2 M D Q y M C l c X F x c 6 r i 4 6 7 K X 7 L u 0 7 Z m c M e q 4 i e 2 G t e 2 V q V x c X F z q u L D s t p x c X F x c M D H t m o x c X F x c 7 J y E 7 Y y Q 7 J 6 l 6 7 O E 7 Y y Q 6 6 e k 7 Z i E 7 Z m p L m F j Y 2 R i L y / s n I T t g 4 H t j J D r p 6 Q u e + y W t O y i h e y D g e 2 D n O u q h S w y f S Z x d W 9 0 O y w m c X V v d D t T Z X J 2 Z X I u R G F 0 Y W J h c 2 V c X C 8 y L 0 Z p b G U v Y z p c X F x c d X N l c n N c X F x c d X N l c l x c X F x k Z X N r d G 9 w X F x c X D I w M j Z f 7 L u 0 7 Z m c M e q 4 i V / t l Y T q u L A r 7 I u k 6 r i w 7 Y a 1 7 Z W p 6 7 O 4 K D I w M j Y w N D I w K V x c X F z q u L j r s p f s u 7 T t m Z w x 6 r i J 7 Y a 1 7 Z W p X F x c X O q 4 s O y 2 n F x c X F w w M e 2 a j F x c X F z s n I T t j J D s n q X r s 4 T t j J D r p 6 T t m I T t m a k u Y W N j Z G I v L + y c h O 2 D g e 2 M k O u n p C 5 7 7 J y E 7 Y y Q 7 J 6 l 6 6 q F L D R 9 J n F 1 b 3 Q 7 L C Z x d W 9 0 O 1 N l c n Z l c i 5 E Y X R h Y m F z Z V x c L z I v R m l s Z S 9 j O l x c X F x 1 c 2 V y c 1 x c X F x 1 c 2 V y X F x c X G R l c 2 t 0 b 3 B c X F x c M j A y N l / s u 7 T t m Z w x 6 r i J X + 2 V h O q 4 s C v s i 6 T q u L D t h r X t l a n r s 7 g o M j A y N j A 0 M j A p X F x c X O q 4 u O u y l + y 7 t O 2 Z n D H q u I n t h r X t l a l c X F x c 6 r i w 7 L a c X F x c X D A x 7 Z q M X F x c X O y c h O 2 M k O y e p e u z h O 2 M k O u n p O 2 Y h O 2 Z q S 5 h Y 2 N k Y i 8 v 7 J y E 7 Y O B 7 Y y Q 6 6 e k L n v s n I T t j J D r g q D s p 5 w s N n 0 m c X V v d D s s J n F 1 b 3 Q 7 U 2 V y d m V y L k R h d G F i Y X N l X F w v M i 9 G a W x l L 2 M 6 X F x c X H V z Z X J z X F x c X H V z Z X J c X F x c Z G V z a 3 R v c F x c X F w y M D I 2 X + y 7 t O 2 Z n D H q u I l f 7 Z W E 6 r i w K + y L p O q 4 s O 2 G t e 2 V q e u z u C g y M D I 2 M D Q y M C l c X F x c 6 r i 4 6 7 K X 7 L u 0 7 Z m c M e q 4 i e 2 G t e 2 V q V x c X F z q u L D s t p x c X F x c M D H t m o x c X F x c 7 J y E 7 Y y Q 7 J 6 l 6 7 O E 7 Y y Q 6 6 e k 7 Z i E 7 Z m p L m F j Y 2 R i L y / s n I T t g 4 H t j J D r p 6 Q u e + y c h O 2 M k O q 4 i O y V o S w x M H 0 m c X V v d D t d L C Z x d W 9 0 O 0 N v b H V t b k N v d W 5 0 J n F 1 b 3 Q 7 O j U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H V z Z X J c X F x c Z G V z a 3 R v c F x c X F w y M D I 2 X + y 7 t O 2 Z n D H q u I l f 7 Z W E 6 r i w K + y L p O q 4 s O 2 G t e 2 V q e u z u C g y M D I 2 M D Q y M C l c X F x c 6 r i 4 6 7 K X 7 L u 0 7 Z m c M e q 4 i e 2 G t e 2 V q V x c X F z q u L D s t p x c X F x c M D H t m o x c X F x c 7 J y E 7 Y y Q 7 J 6 l 6 7 O E 7 Y y Q 6 6 e k 7 Z i E 7 Z m p L m F j Y 2 R i L y / s n I T t g 4 H t j J D r p 6 Q u e + y c h O 2 M k O y e p e y 9 l O u T n C w w f S Z x d W 9 0 O y w m c X V v d D t T Z X J 2 Z X I u R G F 0 Y W J h c 2 V c X C 8 y L 0 Z p b G U v Y z p c X F x c d X N l c n N c X F x c d X N l c l x c X F x k Z X N r d G 9 w X F x c X D I w M j Z f 7 L u 0 7 Z m c M e q 4 i V / t l Y T q u L A r 7 I u k 6 r i w 7 Y a 1 7 Z W p 6 7 O 4 K D I w M j Y w N D I w K V x c X F z q u L j r s p f s u 7 T t m Z w x 6 r i J 7 Y a 1 7 Z W p X F x c X O q 4 s O y 2 n F x c X F w w M e 2 a j F x c X F z s n I T t j J D s n q X r s 4 T t j J D r p 6 T t m I T t m a k u Y W N j Z G I v L + y c h O 2 D g e 2 M k O u n p C 5 7 7 J a 0 7 K K F 7 I O B 7 Y O c 6 6 q F L D J 9 J n F 1 b 3 Q 7 L C Z x d W 9 0 O 1 N l c n Z l c i 5 E Y X R h Y m F z Z V x c L z I v R m l s Z S 9 j O l x c X F x 1 c 2 V y c 1 x c X F x 1 c 2 V y X F x c X G R l c 2 t 0 b 3 B c X F x c M j A y N l / s u 7 T t m Z w x 6 r i J X + 2 V h O q 4 s C v s i 6 T q u L D t h r X t l a n r s 7 g o M j A y N j A 0 M j A p X F x c X O q 4 u O u y l + y 7 t O 2 Z n D H q u I n t h r X t l a l c X F x c 6 r i w 7 L a c X F x c X D A x 7 Z q M X F x c X O y c h O 2 M k O y e p e u z h O 2 M k O u n p O 2 Y h O 2 Z q S 5 h Y 2 N k Y i 8 v 7 J y E 7 Y O B 7 Y y Q 6 6 e k L n v s n I T t j J D s n q X r q o U s N H 0 m c X V v d D s s J n F 1 b 3 Q 7 U 2 V y d m V y L k R h d G F i Y X N l X F w v M i 9 G a W x l L 2 M 6 X F x c X H V z Z X J z X F x c X H V z Z X J c X F x c Z G V z a 3 R v c F x c X F w y M D I 2 X + y 7 t O 2 Z n D H q u I l f 7 Z W E 6 r i w K + y L p O q 4 s O 2 G t e 2 V q e u z u C g y M D I 2 M D Q y M C l c X F x c 6 r i 4 6 7 K X 7 L u 0 7 Z m c M e q 4 i e 2 G t e 2 V q V x c X F z q u L D s t p x c X F x c M D H t m o x c X F x c 7 J y E 7 Y y Q 7 J 6 l 6 7 O E 7 Y y Q 6 6 e k 7 Z i E 7 Z m p L m F j Y 2 R i L y / s n I T t g 4 H t j J D r p 6 Q u e + y c h O 2 M k O u C o O y n n C w 2 f S Z x d W 9 0 O y w m c X V v d D t T Z X J 2 Z X I u R G F 0 Y W J h c 2 V c X C 8 y L 0 Z p b G U v Y z p c X F x c d X N l c n N c X F x c d X N l c l x c X F x k Z X N r d G 9 w X F x c X D I w M j Z f 7 L u 0 7 Z m c M e q 4 i V / t l Y T q u L A r 7 I u k 6 r i w 7 Y a 1 7 Z W p 6 7 O 4 K D I w M j Y w N D I w K V x c X F z q u L j r s p f s u 7 T t m Z w x 6 r i J 7 Y a 1 7 Z W p X F x c X O q 4 s O y 2 n F x c X F w w M e 2 a j F x c X F z s n I T t j J D s n q X r s 4 T t j J D r p 6 T t m I T t m a k u Y W N j Z G I v L + y c h O 2 D g e 2 M k O u n p C 5 7 7 J y E 7 Y y Q 6 r i I 7 J W h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D J T g 0 J U V E J T g z J T g x J U V E J T h D J T k w J U V C J U E 3 J U E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y U 4 N C V F R C U 4 M y U 4 M S V F R C U 4 Q y U 5 M C V F Q i V B N y V B N C 9 f J U V D J T l D J T g 0 J U V E J T g z J T g x J U V E J T h D J T k w J U V C J U E 3 J U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D J T g 0 J U V E J T g z J T g x J U V E J T h D J T k w J U V C J U E 3 J U E 0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G 5 A K 8 O i R 3 R 6 l B B J / 2 T + / E A A A A A A I A A A A A A B B m A A A A A Q A A I A A A A N d y + 8 d D u p G K l i D a c 0 5 c I D B y D E j / l 2 j I 8 E Y r j H B W R 0 V z A A A A A A 6 A A A A A A g A A I A A A A B D V C a 6 J 3 K 8 Y / 8 m P 3 V I D C e T 8 B F y X m R n H A 6 F J v 2 a S K d j i U A A A A B 6 t K r k c C D o q R 8 e X P C z A 5 r Z p k M g i z 7 / t n u 8 Y a 2 7 c m C z h T v k Z 4 F m u g n h U w J F X 0 k N Q J N + O Q 0 X h 7 q / E C T n V j b E / 7 n K M x O 3 O q R Z W 3 r j v V P b M b i u p Q A A A A L S I s M N x u G y O M + X Y E Z C N + b N I 7 p 1 6 X L Y T f c 9 f o 1 V g G P 1 C e 5 n J u n C H N p G 7 8 T I w B u x R H h N F C 6 6 O j 9 x n 5 A R 3 m g a v Z x M = < / D a t a M a s h u p > 
</file>

<file path=customXml/itemProps1.xml><?xml version="1.0" encoding="utf-8"?>
<ds:datastoreItem xmlns:ds="http://schemas.openxmlformats.org/officeDocument/2006/customXml" ds:itemID="{9D33BD25-957D-4196-B910-F5B573FA08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user</cp:lastModifiedBy>
  <cp:lastPrinted>2026-07-23T00:16:00Z</cp:lastPrinted>
  <dcterms:created xsi:type="dcterms:W3CDTF">2025-01-23T06:42:19Z</dcterms:created>
  <dcterms:modified xsi:type="dcterms:W3CDTF">2026-07-23T00:49:22Z</dcterms:modified>
</cp:coreProperties>
</file>