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hkan\Desktop\2026_컴활1급실기_1회\길벗컴활1급통합\기출\01회\"/>
    </mc:Choice>
  </mc:AlternateContent>
  <xr:revisionPtr revIDLastSave="0" documentId="13_ncr:1_{2536D532-83E2-4CB1-A53F-BE12F3BE9973}" xr6:coauthVersionLast="47" xr6:coauthVersionMax="47" xr10:uidLastSave="{00000000-0000-0000-0000-000000000000}"/>
  <bookViews>
    <workbookView xWindow="-108" yWindow="-108" windowWidth="23256" windowHeight="12456" tabRatio="721" firstSheet="5" activeTab="7" xr2:uid="{0E070985-CF17-4001-8981-21CBFC244FAC}"/>
  </bookViews>
  <sheets>
    <sheet name="기본작업-1" sheetId="1" r:id="rId1"/>
    <sheet name="기본작업-2" sheetId="2" r:id="rId2"/>
    <sheet name="계산작업" sheetId="3" r:id="rId3"/>
    <sheet name="위탁판매" sheetId="9" r:id="rId4"/>
    <sheet name="위탁판매 (2)" sheetId="11" r:id="rId5"/>
    <sheet name="분석작업-1" sheetId="5" r:id="rId6"/>
    <sheet name="시나리오 요약" sheetId="13" r:id="rId7"/>
    <sheet name="분석작업-2" sheetId="4" r:id="rId8"/>
    <sheet name="기타작업-1" sheetId="6" r:id="rId9"/>
    <sheet name="기타작업-2" sheetId="7" r:id="rId10"/>
    <sheet name="기타작업-3" sheetId="8" r:id="rId11"/>
  </sheets>
  <functionGroups builtInGroupCount="19"/>
  <definedNames>
    <definedName name="_xlnm._FilterDatabase" localSheetId="0" hidden="1">'기본작업-1'!$A$2:$H$29</definedName>
    <definedName name="_xleta.LARGE" hidden="1" xlm="1">#NAME?</definedName>
    <definedName name="_xleta.MID" hidden="1" xlm="1">#NAME?</definedName>
    <definedName name="_xlnm.Criteria" localSheetId="0">'기본작업-1'!$J$2:$J$3</definedName>
    <definedName name="ExternalData_1" localSheetId="3" hidden="1">위탁판매!$A$1:$E$58</definedName>
    <definedName name="ExternalData_1" localSheetId="4" hidden="1">'위탁판매 (2)'!$A$1:$E$58</definedName>
    <definedName name="_xlnm.Extract" localSheetId="0">'기본작업-1'!$J$5:$M$5</definedName>
    <definedName name="_xlnm.Print_Area" localSheetId="0">'기본작업-1'!$A$1:$I$100</definedName>
    <definedName name="_xlnm.Print_Area" localSheetId="1">'기본작업-2'!$A$1:$I$100</definedName>
  </definedNames>
  <calcPr calcId="191029"/>
  <pivotCaches>
    <pivotCache cacheId="12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4" l="1"/>
  <c r="C6" i="4"/>
  <c r="M22" i="3" a="1"/>
  <c r="M22" i="3" s="1"/>
  <c r="N22" i="3" a="1"/>
  <c r="N22" i="3" s="1"/>
  <c r="L22" i="3" a="1"/>
  <c r="L22" i="3" s="1"/>
  <c r="M5" i="3" a="1"/>
  <c r="M5" i="3" s="1"/>
  <c r="M6" i="3" a="1"/>
  <c r="M6" i="3" s="1"/>
  <c r="M7" i="3" a="1"/>
  <c r="M7" i="3" s="1"/>
  <c r="M8" i="3" a="1"/>
  <c r="M8" i="3" s="1"/>
  <c r="M9" i="3" a="1"/>
  <c r="M9" i="3" s="1"/>
  <c r="M4" i="3" a="1"/>
  <c r="M4" i="3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H10" i="3" a="1"/>
  <c r="H12" i="3" a="1"/>
  <c r="H19" i="3" a="1"/>
  <c r="H8" i="3" a="1"/>
  <c r="H20" i="3" a="1"/>
  <c r="H11" i="3" a="1"/>
  <c r="H14" i="3" a="1"/>
  <c r="H7" i="3" a="1"/>
  <c r="H9" i="3" a="1"/>
  <c r="H21" i="3" a="1"/>
  <c r="H15" i="3" a="1"/>
  <c r="H13" i="3" a="1"/>
  <c r="H18" i="3" a="1"/>
  <c r="H16" i="3" a="1"/>
  <c r="H17" i="3" a="1"/>
  <c r="H23" i="3" a="1"/>
  <c r="H22" i="3" a="1"/>
  <c r="H5" i="3" a="1"/>
  <c r="H4" i="3" a="1"/>
  <c r="H6" i="3" a="1"/>
  <c r="H7" i="3" l="1"/>
  <c r="H12" i="3"/>
  <c r="H6" i="3"/>
  <c r="H20" i="3"/>
  <c r="H8" i="3"/>
  <c r="H19" i="3"/>
  <c r="H11" i="3"/>
  <c r="H22" i="3"/>
  <c r="H14" i="3"/>
  <c r="H10" i="3"/>
  <c r="H16" i="3"/>
  <c r="H23" i="3"/>
  <c r="H15" i="3"/>
  <c r="H18" i="3"/>
  <c r="H21" i="3"/>
  <c r="H17" i="3"/>
  <c r="H13" i="3"/>
  <c r="H9" i="3"/>
  <c r="H5" i="3"/>
  <c r="H4" i="3"/>
  <c r="C5" i="3" l="1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J3" i="1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A42194BF-D602-475F-8FC4-C8A6E3B7D431}" keepAlive="1" name="쿼리 - 위탁판매" description="통합 문서의 '위탁판매' 쿼리에 대한 연결입니다." type="5" refreshedVersion="8" background="1" saveData="1">
    <dbPr connection="Provider=Microsoft.Mashup.OleDb.1;Data Source=$Workbook$;Location=위탁판매;Extended Properties=&quot;&quot;" command="SELECT * FROM [위탁판매]"/>
  </connection>
  <connection id="3" xr16:uid="{9EF3A898-F7D2-4438-9A11-532B058A9CDA}" keepAlive="1" name="쿼리 - 위탁판매 (2)" description="통합 문서의 '위탁판매 (2)' 쿼리에 대한 연결입니다." type="5" refreshedVersion="8" background="1" saveData="1">
    <dbPr connection="Provider=Microsoft.Mashup.OleDb.1;Data Source=$Workbook$;Location=&quot;위탁판매 (2)&quot;;Extended Properties=&quot;&quot;" command="SELECT * FROM [위탁판매 (2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<sst xmlns="http://schemas.openxmlformats.org/spreadsheetml/2006/main" count="980" uniqueCount="298">
  <si>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</si>
  <si>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</si>
  <si>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</si>
  <si>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</si>
  <si>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</si>
  <si>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</si>
  <si>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</si>
  <si>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</si>
  <si>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</si>
  <si>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</si>
  <si>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</si>
  <si>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</si>
  <si>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</si>
  <si>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</si>
  <si>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</si>
  <si>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</si>
  <si>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</si>
  <si>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</si>
  <si>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</si>
  <si>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</si>
  <si>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</si>
  <si>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</si>
  <si>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</si>
  <si>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</si>
  <si>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</si>
  <si>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</si>
  <si>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</si>
  <si>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</si>
  <si>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</si>
  <si>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</si>
  <si>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</si>
  <si>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</si>
  <si>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</si>
  <si>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</si>
  <si>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</si>
  <si>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</si>
  <si>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</si>
  <si>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</si>
  <si>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</si>
  <si>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</si>
  <si>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</si>
  <si>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</si>
  <si>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</si>
  <si>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</si>
  <si>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</si>
  <si>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</si>
  <si>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</si>
  <si>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</si>
  <si>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</si>
  <si>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</si>
  <si>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</si>
  <si>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</si>
  <si>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</si>
  <si>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</si>
  <si>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</si>
  <si>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</si>
  <si>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</si>
  <si>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</si>
  <si>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</si>
  <si>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</si>
  <si>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</si>
  <si>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</si>
  <si>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</si>
  <si>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</si>
  <si>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</si>
  <si>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</si>
  <si>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</si>
  <si>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</si>
  <si>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</si>
  <si>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</si>
  <si>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</si>
  <si>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</si>
  <si>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</si>
  <si>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</si>
  <si>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</si>
  <si>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</si>
  <si>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</si>
  <si>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</si>
  <si>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</si>
  <si>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</si>
  <si>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</si>
  <si>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</si>
  <si>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</si>
  <si>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</si>
  <si>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</si>
  <si>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</si>
  <si>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</si>
  <si>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</si>
  <si>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</si>
  <si>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</si>
  <si>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</si>
  <si>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</si>
  <si>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</si>
  <si>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</si>
  <si>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</si>
  <si>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</si>
  <si>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</si>
  <si>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</si>
  <si>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</si>
  <si>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</si>
  <si>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</si>
  <si>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</si>
  <si>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</si>
  <si>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</si>
  <si>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</si>
  <si>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</si>
  <si>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</si>
  <si>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</si>
  <si>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</si>
  <si>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</si>
  <si>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</si>
  <si>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</si>
  <si>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</si>
  <si>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</si>
  <si>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</si>
  <si>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</si>
  <si>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</si>
  <si>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</si>
  <si>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</si>
  <si>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</si>
  <si>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</si>
  <si>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</si>
  <si>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</si>
  <si>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</si>
  <si>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</si>
  <si>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</si>
  <si>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</si>
  <si>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</si>
  <si>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</si>
  <si>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</si>
  <si>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</si>
  <si>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</si>
  <si>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</si>
  <si>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</si>
  <si>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</si>
  <si>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</si>
  <si>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</si>
  <si>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</si>
  <si>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</si>
  <si>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</si>
  <si>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</si>
  <si>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</si>
  <si>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</si>
  <si>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</si>
  <si>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</si>
  <si>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</si>
  <si>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</si>
  <si>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</si>
  <si>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</si>
  <si>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</si>
  <si>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</si>
  <si>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</si>
  <si>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</si>
  <si>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</si>
  <si>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</si>
  <si>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</si>
  <si>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</si>
  <si>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</si>
  <si>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</si>
  <si>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</si>
  <si>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</si>
  <si>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</si>
  <si>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</si>
  <si>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</si>
  <si>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</si>
  <si>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</si>
  <si>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</si>
  <si>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</si>
  <si>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</si>
  <si>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</si>
  <si>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</si>
  <si>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</si>
  <si>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</si>
  <si>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</si>
  <si>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</si>
  <si>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</si>
  <si>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</si>
  <si>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</si>
  <si>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</si>
  <si>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</si>
  <si>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</si>
  <si>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</si>
  <si>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</si>
  <si>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</si>
  <si>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</si>
  <si>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</si>
  <si>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</si>
  <si>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</si>
  <si>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</si>
  <si>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</si>
  <si>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</si>
  <si>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</si>
  <si>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</si>
  <si>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</si>
  <si>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</si>
  <si>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</si>
  <si>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</si>
  <si>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</si>
  <si>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</si>
  <si>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</si>
  <si>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</si>
  <si>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</si>
  <si>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</si>
  <si>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</si>
  <si>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</si>
  <si>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</si>
  <si>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</si>
  <si>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</si>
  <si>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</si>
  <si>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</si>
  <si>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</si>
  <si>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</si>
  <si>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</si>
  <si>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</si>
  <si>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</si>
  <si>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</si>
  <si>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</si>
  <si>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</si>
  <si>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</si>
  <si>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</si>
  <si>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</si>
  <si>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</si>
  <si>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</si>
  <si>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</si>
  <si>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</si>
  <si>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</si>
  <si>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</si>
  <si>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</si>
  <si>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</si>
  <si>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</si>
  <si>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</si>
  <si>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</si>
  <si>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</si>
  <si>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</si>
  <si>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</si>
  <si>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</si>
  <si>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</si>
  <si>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</si>
  <si>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</si>
  <si>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</si>
  <si>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</si>
  <si>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</si>
  <si>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</si>
  <si>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</si>
  <si>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</si>
  <si>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</si>
  <si>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</si>
  <si>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</si>
  <si>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</si>
  <si>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</si>
  <si>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</si>
  <si>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</si>
  <si>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</si>
  <si>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</si>
  <si>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</si>
  <si>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</si>
  <si>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</si>
  <si>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</si>
  <si>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</si>
  <si>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</si>
  <si>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  <phoneticPr fontId="2" type="noConversion"/>
  </si>
  <si>
    <t>제품명</t>
    <phoneticPr fontId="2" type="noConversion"/>
  </si>
  <si>
    <t>주문일</t>
    <phoneticPr fontId="2" type="noConversion"/>
  </si>
  <si>
    <t>적립금</t>
    <phoneticPr fontId="2" type="noConversion"/>
  </si>
  <si>
    <t>주문금액</t>
    <phoneticPr fontId="2" type="noConversion"/>
  </si>
  <si>
    <t>위판장코드</t>
  </si>
  <si>
    <t>어종상태명</t>
  </si>
  <si>
    <t>위판장명</t>
  </si>
  <si>
    <t>위판날짜</t>
  </si>
  <si>
    <t>위판금액</t>
  </si>
  <si>
    <t>선어</t>
  </si>
  <si>
    <t>성산위판장</t>
  </si>
  <si>
    <t>냉동</t>
  </si>
  <si>
    <t>활어</t>
  </si>
  <si>
    <t>서귀포위판장</t>
  </si>
  <si>
    <t>흑산도위판장</t>
  </si>
  <si>
    <t>총합계</t>
  </si>
  <si>
    <t>(모두)</t>
  </si>
  <si>
    <t>개수 : 위판장코드</t>
  </si>
  <si>
    <t>1-1000000</t>
  </si>
  <si>
    <t>1-1000000 요약</t>
  </si>
  <si>
    <t>1000001-2000000</t>
  </si>
  <si>
    <t>1000001-2000000 요약</t>
  </si>
  <si>
    <t>2000001-3000000</t>
  </si>
  <si>
    <t>2000001-3000000 요약</t>
  </si>
  <si>
    <t>3000001-4000000</t>
  </si>
  <si>
    <t>3000001-4000000 요약</t>
  </si>
  <si>
    <t>해당없음</t>
  </si>
  <si>
    <t>이율증가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</si>
  <si>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</si>
  <si>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</si>
  <si>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</si>
  <si>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</si>
  <si>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</si>
  <si>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</si>
  <si>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</si>
  <si>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</si>
  <si>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만든 사람 dahun Kang 날짜 2026-03-10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</si>
</sst>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9" formatCode="0&quot;개&quot;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22" fontId="0" fillId="0" borderId="0" xfId="0" applyNumberFormat="1">
      <alignment vertical="center"/>
    </xf>
    <xf numFmtId="0" fontId="0" fillId="0" borderId="0" xfId="0" pivotButton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10" fontId="0" fillId="0" borderId="0" xfId="0" applyNumberFormat="1" applyFill="1" applyBorder="1" applyAlignment="1">
      <alignment vertical="center"/>
    </xf>
    <xf numFmtId="6" fontId="0" fillId="0" borderId="4" xfId="0" applyNumberForma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top" wrapText="1"/>
    </xf>
    <xf numFmtId="10" fontId="0" fillId="7" borderId="0" xfId="0" applyNumberFormat="1" applyFill="1" applyBorder="1" applyAlignment="1">
      <alignment vertical="center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7">
    <dxf>
      <font>
        <b/>
        <i/>
        <u/>
      </font>
      <fill>
        <patternFill>
          <bgColor rgb="FFFFFF00"/>
        </patternFill>
      </fill>
    </dxf>
    <dxf>
      <numFmt numFmtId="27" formatCode="yyyy/mm/dd\ h:mm"/>
    </dxf>
    <dxf>
      <numFmt numFmtId="0" formatCode="General"/>
    </dxf>
    <dxf>
      <numFmt numFmtId="0" formatCode="General"/>
    </dxf>
    <dxf>
      <numFmt numFmtId="27" formatCode="yyyy/mm/dd\ h:mm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0</xdr:row>
          <xdr:rowOff>213360</xdr:rowOff>
        </xdr:from>
        <xdr:to>
          <xdr:col>5</xdr:col>
          <xdr:colOff>7620</xdr:colOff>
          <xdr:row>3</xdr:row>
          <xdr:rowOff>7620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7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213360</xdr:rowOff>
        </xdr:from>
        <xdr:to>
          <xdr:col>4</xdr:col>
          <xdr:colOff>868680</xdr:colOff>
          <xdr:row>6</xdr:row>
          <xdr:rowOff>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7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769620</xdr:colOff>
          <xdr:row>0</xdr:row>
          <xdr:rowOff>76200</xdr:rowOff>
        </xdr:from>
        <xdr:to>
          <xdr:col>4</xdr:col>
          <xdr:colOff>7620</xdr:colOff>
          <xdr:row>1</xdr:row>
          <xdr:rowOff>205740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hun Kang" refreshedDate="46091.567392592595" createdVersion="8" refreshedVersion="8" minRefreshableVersion="3" recordCount="57" xr:uid="{07516DE7-02EB-40C9-B14D-56575EE59B64}">
  <cacheSource type="worksheet">
    <worksheetSource name="위탁판매__2"/>
  </cacheSource>
  <cacheFields count="5">
    <cacheField name="위판장코드" numFmtId="0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>
      <sharedItems count="3">
        <s v="선어"/>
        <s v="냉동"/>
        <s v="활어"/>
      </sharedItems>
    </cacheField>
    <cacheField name="위판장명" numFmtId="0">
      <sharedItems count="3">
        <s v="성산위판장"/>
        <s v="서귀포위판장"/>
        <s v="흑산도위판장"/>
      </sharedItems>
    </cacheField>
    <cacheField name="위판날짜" numFmtId="22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8BCE83-7BC3-4C41-B62C-B97FB4F36716}" name="피벗 테이블1" cacheId="12" applyNumberFormats="0" applyBorderFormats="0" applyFontFormats="0" applyPatternFormats="0" applyAlignmentFormats="0" applyWidthHeightFormats="1" dataCaption="값" missingCaption="해당없음" updatedVersion="8" minRefreshableVersion="3" useAutoFormatting="1" colGrandTotals="0" itemPrintTitles="1" mergeItem="1" createdVersion="8" indent="0" compact="0" compactData="0" multipleFieldFilters="0">
  <location ref="B4:F20" firstHeaderRow="1" firstDataRow="2" firstDataCol="2" rowPageCount="1" colPageCount="1"/>
  <pivotFields count="5">
    <pivotField dataField="1" compact="0" outline="0" showAll="0">
      <items count="8">
        <item x="3"/>
        <item x="5"/>
        <item x="2"/>
        <item x="6"/>
        <item x="0"/>
        <item x="1"/>
        <item x="4"/>
        <item t="default"/>
      </items>
    </pivotField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numFmtId="14" outline="0" showAll="0">
      <items count="5">
        <item x="0"/>
        <item x="1"/>
        <item x="3"/>
        <item x="2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4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DB9B61A3-A22B-4620-B1FE-9854A0522D05}" autoFormatId="16" applyNumberFormats="0" applyBorderFormats="0" applyFontFormats="0" applyPatternFormats="0" applyAlignmentFormats="0" applyWidthHeightFormats="0">
  <queryTableRefresh nextId="6">
    <queryTableFields count="5">
      <queryTableField id="1" name="위판장코드" tableColumnId="1"/>
      <queryTableField id="2" name="어종상태명" tableColumnId="2"/>
      <queryTableField id="3" name="위판장명" tableColumnId="3"/>
      <queryTableField id="4" name="위판날짜" tableColumnId="4"/>
      <queryTableField id="5" name="위판금액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405042CD-3838-448A-9D42-C028CBFD3FE9}" autoFormatId="16" applyNumberFormats="0" applyBorderFormats="0" applyFontFormats="0" applyPatternFormats="0" applyAlignmentFormats="0" applyWidthHeightFormats="0">
  <queryTableRefresh nextId="6">
    <queryTableFields count="5">
      <queryTableField id="1" name="위판장코드" tableColumnId="1"/>
      <queryTableField id="2" name="어종상태명" tableColumnId="2"/>
      <queryTableField id="3" name="위판장명" tableColumnId="3"/>
      <queryTableField id="4" name="위판날짜" tableColumnId="4"/>
      <queryTableField id="5" name="위판금액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4018DE-F2A6-4985-84FF-66BC70008DB3}" name="위탁판매" displayName="위탁판매" ref="A1:E58" tableType="queryTable" totalsRowShown="0">
  <autoFilter ref="A1:E58" xr:uid="{204018DE-F2A6-4985-84FF-66BC70008DB3}"/>
  <tableColumns count="5">
    <tableColumn id="1" xr3:uid="{45F3D224-02B3-44F7-A05F-A4286E4A65D3}" uniqueName="1" name="위판장코드" queryTableFieldId="1"/>
    <tableColumn id="2" xr3:uid="{3DDE8934-5662-4939-849A-A1718237BC92}" uniqueName="2" name="어종상태명" queryTableFieldId="2" dataDxfId="6"/>
    <tableColumn id="3" xr3:uid="{FD1431A0-AC19-4716-BCA3-8FAB16185F11}" uniqueName="3" name="위판장명" queryTableFieldId="3" dataDxfId="5"/>
    <tableColumn id="4" xr3:uid="{EF89B51C-E688-4609-A494-E4AA7E75278B}" uniqueName="4" name="위판날짜" queryTableFieldId="4" dataDxfId="4"/>
    <tableColumn id="5" xr3:uid="{CDB3111E-66B3-47D3-9EC5-014904E1B567}" uniqueName="5" name="위판금액" queryTableFieldId="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D2D1C7-3965-4787-B744-378303B19BE2}" name="위탁판매__2" displayName="위탁판매__2" ref="A1:E58" tableType="queryTable" totalsRowShown="0">
  <autoFilter ref="A1:E58" xr:uid="{BCD2D1C7-3965-4787-B744-378303B19BE2}"/>
  <tableColumns count="5">
    <tableColumn id="1" xr3:uid="{65A81D35-C008-4CCE-AF5D-3BFCBED28645}" uniqueName="1" name="위판장코드" queryTableFieldId="1"/>
    <tableColumn id="2" xr3:uid="{872C4459-DAFB-4965-85B3-F15DC962CA04}" uniqueName="2" name="어종상태명" queryTableFieldId="2" dataDxfId="3"/>
    <tableColumn id="3" xr3:uid="{5C801818-48A9-4786-84DF-F1B472C6E291}" uniqueName="3" name="위판장명" queryTableFieldId="3" dataDxfId="2"/>
    <tableColumn id="4" xr3:uid="{2D8DEC3C-A295-4E0C-A830-B413E065E9D0}" uniqueName="4" name="위판날짜" queryTableFieldId="4" dataDxfId="1"/>
    <tableColumn id="5" xr3:uid="{053F0301-92A4-418C-A70F-241A39F7E03D}" uniqueName="5" name="위판금액" queryTableFieldId="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zoomScaleNormal="100" workbookViewId="0">
      <selection sqref="A1:I100"/>
    </sheetView>
  </sheetViews>
  <sheetFormatPr defaultRowHeight="17.399999999999999" x14ac:dyDescent="0.4"/>
  <cols>
    <col min="1" max="1" width="11.5" customWidth="1"/>
    <col min="2" max="2" width="17.3984375" customWidth="1"/>
    <col min="3" max="3" width="11.5" customWidth="1"/>
    <col min="4" max="5" width="9.19921875" bestFit="1" customWidth="1"/>
    <col min="6" max="6" width="11.296875" bestFit="1" customWidth="1"/>
    <col min="7" max="7" width="8.8984375" bestFit="1" customWidth="1"/>
    <col min="8" max="8" width="9.796875" bestFit="1" customWidth="1"/>
    <col min="9" max="9" width="3" customWidth="1"/>
    <col min="10" max="10" width="8.8984375" bestFit="1" customWidth="1"/>
    <col min="11" max="11" width="14.59765625" customWidth="1"/>
    <col min="12" max="12" width="8.8984375" bestFit="1" customWidth="1"/>
    <col min="13" max="13" width="9.8984375" bestFit="1" customWidth="1"/>
  </cols>
  <sheetData>
    <row r="1" spans="1:13" x14ac:dyDescent="0.4">
      <c r="A1" t="s">
        <v>26</v>
      </c>
    </row>
    <row r="2" spans="1:13" x14ac:dyDescent="0.4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4" t="s">
        <v>260</v>
      </c>
    </row>
    <row r="3" spans="1:13" x14ac:dyDescent="0.4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OR(WEEKDAY($B3,2)=6,WEEKDAY($B3,2)=7)</f>
        <v>1</v>
      </c>
    </row>
    <row r="4" spans="1:13" x14ac:dyDescent="0.4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4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s="5" t="s">
        <v>261</v>
      </c>
      <c r="K5" s="5" t="s">
        <v>262</v>
      </c>
      <c r="L5" s="5" t="s">
        <v>263</v>
      </c>
      <c r="M5" s="5" t="s">
        <v>264</v>
      </c>
    </row>
    <row r="6" spans="1:13" x14ac:dyDescent="0.4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4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4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4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4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4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4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4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4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4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4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4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4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4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4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4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4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4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4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4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4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4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4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4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4">
      <c r="C30" s="5"/>
      <c r="E30" s="5"/>
    </row>
    <row r="31" spans="1:9" x14ac:dyDescent="0.4">
      <c r="C31" s="5"/>
      <c r="E31" s="5"/>
    </row>
    <row r="32" spans="1:9" x14ac:dyDescent="0.4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0" priority="1">
      <formula>OR($F3=LARGE($F$3:$F$29,1),$F3=SMALL($F$3:$F$29,1))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&amp;C&amp;D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topLeftCell="A9" workbookViewId="0">
      <selection activeCell="L19" sqref="L19"/>
    </sheetView>
  </sheetViews>
  <sheetFormatPr defaultRowHeight="17.399999999999999" x14ac:dyDescent="0.4"/>
  <cols>
    <col min="1" max="1" width="1.59765625" customWidth="1"/>
    <col min="2" max="2" width="9.3984375" customWidth="1"/>
  </cols>
  <sheetData>
    <row r="2" spans="2:8" x14ac:dyDescent="0.4">
      <c r="B2" t="s">
        <v>259</v>
      </c>
    </row>
    <row r="3" spans="2:8" x14ac:dyDescent="0.4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4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4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4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4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4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workbookViewId="0">
      <selection activeCell="A11" sqref="A11:XFD11"/>
    </sheetView>
  </sheetViews>
  <sheetFormatPr defaultRowHeight="17.399999999999999" x14ac:dyDescent="0.4"/>
  <cols>
    <col min="1" max="1" width="3.3984375" customWidth="1"/>
    <col min="3" max="3" width="13.3984375" customWidth="1"/>
    <col min="4" max="4" width="14.09765625" customWidth="1"/>
    <col min="5" max="5" width="11.09765625" customWidth="1"/>
    <col min="7" max="7" width="11.3984375" customWidth="1"/>
    <col min="9" max="9" width="2.5" customWidth="1"/>
  </cols>
  <sheetData>
    <row r="3" spans="2:11" x14ac:dyDescent="0.4">
      <c r="B3" t="s">
        <v>26</v>
      </c>
      <c r="J3" t="s">
        <v>27</v>
      </c>
    </row>
    <row r="4" spans="2:11" x14ac:dyDescent="0.4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4">
      <c r="B5" s="2">
        <v>5287</v>
      </c>
      <c r="C5" s="2" t="s">
        <v>257</v>
      </c>
      <c r="D5" s="22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19">
        <v>58000</v>
      </c>
    </row>
    <row r="6" spans="2:11" x14ac:dyDescent="0.4">
      <c r="B6" s="2"/>
      <c r="C6" s="2"/>
      <c r="D6" s="22"/>
      <c r="E6" s="1"/>
      <c r="F6" s="2"/>
      <c r="G6" s="1"/>
      <c r="H6" s="1"/>
      <c r="J6" s="1" t="s">
        <v>248</v>
      </c>
      <c r="K6" s="19">
        <v>75000</v>
      </c>
    </row>
    <row r="7" spans="2:11" x14ac:dyDescent="0.4">
      <c r="B7" s="2"/>
      <c r="C7" s="2"/>
      <c r="D7" s="22"/>
      <c r="E7" s="1"/>
      <c r="F7" s="2"/>
      <c r="G7" s="1"/>
      <c r="H7" s="1"/>
      <c r="J7" s="1" t="s">
        <v>249</v>
      </c>
      <c r="K7" s="19">
        <v>58000</v>
      </c>
    </row>
    <row r="8" spans="2:11" x14ac:dyDescent="0.4">
      <c r="B8" s="2"/>
      <c r="C8" s="2"/>
      <c r="D8" s="22"/>
      <c r="E8" s="1"/>
      <c r="F8" s="2"/>
      <c r="G8" s="1"/>
      <c r="H8" s="1"/>
      <c r="J8" s="1" t="s">
        <v>250</v>
      </c>
      <c r="K8" s="19">
        <v>58000</v>
      </c>
    </row>
    <row r="9" spans="2:11" x14ac:dyDescent="0.4">
      <c r="B9" s="2"/>
      <c r="C9" s="2"/>
      <c r="D9" s="22"/>
      <c r="E9" s="1"/>
      <c r="F9" s="2"/>
      <c r="G9" s="1"/>
      <c r="H9" s="1"/>
      <c r="J9" s="1" t="s">
        <v>251</v>
      </c>
      <c r="K9" s="19">
        <v>75000</v>
      </c>
    </row>
    <row r="10" spans="2:11" x14ac:dyDescent="0.4">
      <c r="B10" s="1"/>
      <c r="C10" s="1"/>
      <c r="D10" s="22"/>
      <c r="E10" s="1"/>
      <c r="F10" s="2"/>
      <c r="G10" s="1"/>
      <c r="H10" s="1"/>
      <c r="J10" s="1" t="s">
        <v>252</v>
      </c>
      <c r="K10" s="19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769620</xdr:colOff>
                <xdr:row>0</xdr:row>
                <xdr:rowOff>76200</xdr:rowOff>
              </from>
              <to>
                <xdr:col>4</xdr:col>
                <xdr:colOff>7620</xdr:colOff>
                <xdr:row>1</xdr:row>
                <xdr:rowOff>205740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workbookViewId="0">
      <selection activeCell="H27" sqref="H27"/>
    </sheetView>
  </sheetViews>
  <sheetFormatPr defaultRowHeight="17.399999999999999" x14ac:dyDescent="0.4"/>
  <cols>
    <col min="1" max="1" width="11.09765625" bestFit="1" customWidth="1"/>
    <col min="2" max="2" width="11.19921875" bestFit="1" customWidth="1"/>
    <col min="3" max="3" width="17.19921875" bestFit="1" customWidth="1"/>
    <col min="4" max="4" width="11.19921875" bestFit="1" customWidth="1"/>
    <col min="5" max="5" width="7.3984375" bestFit="1" customWidth="1"/>
    <col min="6" max="6" width="9.19921875" bestFit="1" customWidth="1"/>
    <col min="7" max="7" width="7.8984375" bestFit="1" customWidth="1"/>
    <col min="8" max="8" width="6.8984375" bestFit="1" customWidth="1"/>
    <col min="9" max="9" width="7.8984375" bestFit="1" customWidth="1"/>
  </cols>
  <sheetData>
    <row r="1" spans="1:9" x14ac:dyDescent="0.4">
      <c r="A1" s="13" t="s">
        <v>92</v>
      </c>
      <c r="B1" s="14" t="s">
        <v>93</v>
      </c>
      <c r="C1" s="14" t="s">
        <v>94</v>
      </c>
      <c r="D1" s="14" t="s">
        <v>95</v>
      </c>
      <c r="E1" s="14" t="s">
        <v>96</v>
      </c>
      <c r="F1" s="14" t="s">
        <v>97</v>
      </c>
      <c r="G1" s="14" t="s">
        <v>98</v>
      </c>
      <c r="H1" s="14" t="s">
        <v>99</v>
      </c>
      <c r="I1" s="14" t="s">
        <v>100</v>
      </c>
    </row>
    <row r="2" spans="1:9" x14ac:dyDescent="0.4">
      <c r="A2" s="11">
        <v>45717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  <c r="G2" s="12">
        <v>50000</v>
      </c>
      <c r="H2" s="12">
        <v>5625</v>
      </c>
      <c r="I2" s="12">
        <v>55000</v>
      </c>
    </row>
    <row r="3" spans="1:9" x14ac:dyDescent="0.4">
      <c r="A3" s="11">
        <v>45717</v>
      </c>
      <c r="B3" s="5" t="s">
        <v>106</v>
      </c>
      <c r="C3" s="5" t="s">
        <v>107</v>
      </c>
      <c r="D3" s="5" t="s">
        <v>108</v>
      </c>
      <c r="E3" s="5" t="s">
        <v>109</v>
      </c>
      <c r="F3" s="5" t="s">
        <v>105</v>
      </c>
      <c r="G3" s="12">
        <v>70000</v>
      </c>
      <c r="H3" s="12">
        <v>7875</v>
      </c>
      <c r="I3" s="12">
        <v>77000</v>
      </c>
    </row>
    <row r="4" spans="1:9" x14ac:dyDescent="0.4">
      <c r="A4" s="11">
        <v>45717</v>
      </c>
      <c r="B4" s="5" t="s">
        <v>106</v>
      </c>
      <c r="C4" s="5" t="s">
        <v>107</v>
      </c>
      <c r="D4" s="5" t="s">
        <v>110</v>
      </c>
      <c r="E4" s="5" t="s">
        <v>111</v>
      </c>
      <c r="F4" s="5" t="s">
        <v>112</v>
      </c>
      <c r="G4" s="12">
        <v>85000</v>
      </c>
      <c r="H4" s="12">
        <v>9563</v>
      </c>
      <c r="I4" s="12">
        <v>93500</v>
      </c>
    </row>
    <row r="5" spans="1:9" x14ac:dyDescent="0.4">
      <c r="A5" s="11">
        <v>45717</v>
      </c>
      <c r="B5" s="5" t="s">
        <v>113</v>
      </c>
      <c r="C5" s="5" t="s">
        <v>114</v>
      </c>
      <c r="D5" s="5" t="s">
        <v>115</v>
      </c>
      <c r="E5" s="5" t="s">
        <v>116</v>
      </c>
      <c r="F5" s="5" t="s">
        <v>105</v>
      </c>
      <c r="G5" s="12">
        <v>35000</v>
      </c>
      <c r="H5" s="12">
        <v>3938</v>
      </c>
      <c r="I5" s="12">
        <v>38500</v>
      </c>
    </row>
    <row r="6" spans="1:9" x14ac:dyDescent="0.4">
      <c r="A6" s="11">
        <v>45717</v>
      </c>
      <c r="B6" s="5" t="s">
        <v>117</v>
      </c>
      <c r="C6" s="5" t="s">
        <v>118</v>
      </c>
      <c r="D6" s="5" t="s">
        <v>119</v>
      </c>
      <c r="E6" s="5" t="s">
        <v>120</v>
      </c>
      <c r="F6" s="5" t="s">
        <v>112</v>
      </c>
      <c r="G6" s="12">
        <v>150000</v>
      </c>
      <c r="H6" s="12">
        <v>16875</v>
      </c>
      <c r="I6" s="12">
        <v>165000</v>
      </c>
    </row>
    <row r="7" spans="1:9" x14ac:dyDescent="0.4">
      <c r="A7" s="11">
        <v>45717</v>
      </c>
      <c r="B7" s="5" t="s">
        <v>121</v>
      </c>
      <c r="C7" s="5" t="s">
        <v>122</v>
      </c>
      <c r="D7" s="5" t="s">
        <v>123</v>
      </c>
      <c r="E7" s="5" t="s">
        <v>124</v>
      </c>
      <c r="F7" s="5" t="s">
        <v>125</v>
      </c>
      <c r="G7" s="12">
        <v>100000</v>
      </c>
      <c r="H7" s="12">
        <v>11250</v>
      </c>
      <c r="I7" s="12">
        <v>110000</v>
      </c>
    </row>
    <row r="8" spans="1:9" x14ac:dyDescent="0.4">
      <c r="A8" s="11">
        <v>45717</v>
      </c>
      <c r="B8" s="5" t="s">
        <v>126</v>
      </c>
      <c r="C8" s="5" t="s">
        <v>127</v>
      </c>
      <c r="D8" s="5" t="s">
        <v>128</v>
      </c>
      <c r="E8" s="5" t="s">
        <v>129</v>
      </c>
      <c r="F8" s="5" t="s">
        <v>125</v>
      </c>
      <c r="G8" s="12">
        <v>220000</v>
      </c>
      <c r="H8" s="12">
        <v>24750</v>
      </c>
      <c r="I8" s="12">
        <v>242000</v>
      </c>
    </row>
    <row r="9" spans="1:9" x14ac:dyDescent="0.4">
      <c r="A9" s="11">
        <v>45718</v>
      </c>
      <c r="B9" s="5" t="s">
        <v>130</v>
      </c>
      <c r="C9" s="5" t="s">
        <v>131</v>
      </c>
      <c r="D9" s="5" t="s">
        <v>132</v>
      </c>
      <c r="E9" s="5" t="s">
        <v>109</v>
      </c>
      <c r="F9" s="5" t="s">
        <v>253</v>
      </c>
      <c r="G9" s="12">
        <v>120000</v>
      </c>
      <c r="H9" s="12">
        <v>13500</v>
      </c>
      <c r="I9" s="12">
        <v>132000</v>
      </c>
    </row>
    <row r="10" spans="1:9" x14ac:dyDescent="0.4">
      <c r="A10" s="11">
        <v>45718</v>
      </c>
      <c r="B10" s="5" t="s">
        <v>133</v>
      </c>
      <c r="C10" s="5" t="s">
        <v>134</v>
      </c>
      <c r="D10" s="5" t="s">
        <v>135</v>
      </c>
      <c r="E10" s="5" t="s">
        <v>136</v>
      </c>
      <c r="F10" s="5" t="s">
        <v>105</v>
      </c>
      <c r="G10" s="12">
        <v>120000</v>
      </c>
      <c r="H10" s="12">
        <v>13500</v>
      </c>
      <c r="I10" s="12">
        <v>132000</v>
      </c>
    </row>
    <row r="11" spans="1:9" x14ac:dyDescent="0.4">
      <c r="A11" s="11">
        <v>45718</v>
      </c>
      <c r="B11" s="5" t="s">
        <v>117</v>
      </c>
      <c r="C11" s="5" t="s">
        <v>118</v>
      </c>
      <c r="D11" s="5" t="s">
        <v>137</v>
      </c>
      <c r="E11" s="5" t="s">
        <v>104</v>
      </c>
      <c r="F11" s="5" t="s">
        <v>112</v>
      </c>
      <c r="G11" s="12">
        <v>80000</v>
      </c>
      <c r="H11" s="12">
        <v>9000</v>
      </c>
      <c r="I11" s="12">
        <v>88000</v>
      </c>
    </row>
    <row r="12" spans="1:9" x14ac:dyDescent="0.4">
      <c r="A12" s="11">
        <v>45718</v>
      </c>
      <c r="B12" s="5" t="s">
        <v>138</v>
      </c>
      <c r="C12" s="5" t="s">
        <v>139</v>
      </c>
      <c r="D12" s="5" t="s">
        <v>132</v>
      </c>
      <c r="E12" s="5" t="s">
        <v>109</v>
      </c>
      <c r="F12" s="5" t="s">
        <v>125</v>
      </c>
      <c r="G12" s="12">
        <v>120000</v>
      </c>
      <c r="H12" s="12">
        <v>13500</v>
      </c>
      <c r="I12" s="12">
        <v>132000</v>
      </c>
    </row>
    <row r="13" spans="1:9" x14ac:dyDescent="0.4">
      <c r="A13" s="11">
        <v>45718</v>
      </c>
      <c r="B13" s="5" t="s">
        <v>140</v>
      </c>
      <c r="C13" s="5" t="s">
        <v>141</v>
      </c>
      <c r="D13" s="5" t="s">
        <v>142</v>
      </c>
      <c r="E13" s="5" t="s">
        <v>143</v>
      </c>
      <c r="F13" s="5" t="s">
        <v>125</v>
      </c>
      <c r="G13" s="12">
        <v>220000</v>
      </c>
      <c r="H13" s="12">
        <v>24750</v>
      </c>
      <c r="I13" s="12">
        <v>242000</v>
      </c>
    </row>
    <row r="14" spans="1:9" x14ac:dyDescent="0.4">
      <c r="A14" s="11">
        <v>45718</v>
      </c>
      <c r="B14" s="5" t="s">
        <v>144</v>
      </c>
      <c r="C14" s="5" t="s">
        <v>145</v>
      </c>
      <c r="D14" s="5" t="s">
        <v>146</v>
      </c>
      <c r="E14" s="5" t="s">
        <v>147</v>
      </c>
      <c r="F14" s="5" t="s">
        <v>125</v>
      </c>
      <c r="G14" s="12">
        <v>170000</v>
      </c>
      <c r="H14" s="12">
        <v>19125</v>
      </c>
      <c r="I14" s="12">
        <v>187000</v>
      </c>
    </row>
    <row r="15" spans="1:9" x14ac:dyDescent="0.4">
      <c r="A15" s="11">
        <v>45718</v>
      </c>
      <c r="B15" s="5" t="s">
        <v>148</v>
      </c>
      <c r="C15" s="5" t="s">
        <v>149</v>
      </c>
      <c r="D15" s="5" t="s">
        <v>150</v>
      </c>
      <c r="E15" s="5" t="s">
        <v>151</v>
      </c>
      <c r="F15" s="5" t="s">
        <v>105</v>
      </c>
      <c r="G15" s="12">
        <v>170000</v>
      </c>
      <c r="H15" s="12">
        <v>19125</v>
      </c>
      <c r="I15" s="12">
        <v>187000</v>
      </c>
    </row>
    <row r="16" spans="1:9" x14ac:dyDescent="0.4">
      <c r="A16" s="11">
        <v>45719</v>
      </c>
      <c r="B16" s="5" t="s">
        <v>130</v>
      </c>
      <c r="C16" s="5" t="s">
        <v>131</v>
      </c>
      <c r="D16" s="5" t="s">
        <v>152</v>
      </c>
      <c r="E16" s="5" t="s">
        <v>143</v>
      </c>
      <c r="F16" s="5" t="s">
        <v>105</v>
      </c>
      <c r="G16" s="12">
        <v>170000</v>
      </c>
      <c r="H16" s="12">
        <v>19125</v>
      </c>
      <c r="I16" s="12">
        <v>187000</v>
      </c>
    </row>
    <row r="17" spans="1:9" x14ac:dyDescent="0.4">
      <c r="A17" s="11">
        <v>45719</v>
      </c>
      <c r="B17" s="5" t="s">
        <v>133</v>
      </c>
      <c r="C17" s="5" t="s">
        <v>134</v>
      </c>
      <c r="D17" s="5" t="s">
        <v>153</v>
      </c>
      <c r="E17" s="5" t="s">
        <v>143</v>
      </c>
      <c r="F17" s="5" t="s">
        <v>112</v>
      </c>
      <c r="G17" s="12">
        <v>190000</v>
      </c>
      <c r="H17" s="12">
        <v>21375</v>
      </c>
      <c r="I17" s="12">
        <v>209000</v>
      </c>
    </row>
    <row r="18" spans="1:9" x14ac:dyDescent="0.4">
      <c r="A18" s="11">
        <v>45719</v>
      </c>
      <c r="B18" s="5" t="s">
        <v>106</v>
      </c>
      <c r="C18" s="5" t="s">
        <v>107</v>
      </c>
      <c r="D18" s="5" t="s">
        <v>154</v>
      </c>
      <c r="E18" s="5" t="s">
        <v>129</v>
      </c>
      <c r="F18" s="5" t="s">
        <v>105</v>
      </c>
      <c r="G18" s="12">
        <v>170000</v>
      </c>
      <c r="H18" s="12">
        <v>19125</v>
      </c>
      <c r="I18" s="12">
        <v>187000</v>
      </c>
    </row>
    <row r="19" spans="1:9" x14ac:dyDescent="0.4">
      <c r="A19" s="11">
        <v>45719</v>
      </c>
      <c r="B19" s="5" t="s">
        <v>155</v>
      </c>
      <c r="C19" s="5" t="s">
        <v>156</v>
      </c>
      <c r="D19" s="5" t="s">
        <v>119</v>
      </c>
      <c r="E19" s="5" t="s">
        <v>120</v>
      </c>
      <c r="F19" s="5" t="s">
        <v>112</v>
      </c>
      <c r="G19" s="12">
        <v>150000</v>
      </c>
      <c r="H19" s="12">
        <v>16875</v>
      </c>
      <c r="I19" s="12">
        <v>165000</v>
      </c>
    </row>
    <row r="20" spans="1:9" x14ac:dyDescent="0.4">
      <c r="A20" s="11">
        <v>45719</v>
      </c>
      <c r="B20" s="5" t="s">
        <v>121</v>
      </c>
      <c r="C20" s="5" t="s">
        <v>122</v>
      </c>
      <c r="D20" s="5" t="s">
        <v>153</v>
      </c>
      <c r="E20" s="5" t="s">
        <v>143</v>
      </c>
      <c r="F20" s="5" t="s">
        <v>112</v>
      </c>
      <c r="G20" s="12">
        <v>190000</v>
      </c>
      <c r="H20" s="12">
        <v>21375</v>
      </c>
      <c r="I20" s="12">
        <v>209000</v>
      </c>
    </row>
    <row r="21" spans="1:9" x14ac:dyDescent="0.4">
      <c r="A21" s="11">
        <v>45719</v>
      </c>
      <c r="B21" s="5" t="s">
        <v>157</v>
      </c>
      <c r="C21" s="5" t="s">
        <v>158</v>
      </c>
      <c r="D21" s="5" t="s">
        <v>150</v>
      </c>
      <c r="E21" s="5" t="s">
        <v>151</v>
      </c>
      <c r="F21" s="5" t="s">
        <v>105</v>
      </c>
      <c r="G21" s="12">
        <v>170000</v>
      </c>
      <c r="H21" s="12">
        <v>19125</v>
      </c>
      <c r="I21" s="12">
        <v>187000</v>
      </c>
    </row>
    <row r="22" spans="1:9" x14ac:dyDescent="0.4">
      <c r="A22" s="11">
        <v>45719</v>
      </c>
      <c r="B22" s="5" t="s">
        <v>159</v>
      </c>
      <c r="C22" s="5" t="s">
        <v>160</v>
      </c>
      <c r="D22" s="5" t="s">
        <v>161</v>
      </c>
      <c r="E22" s="5" t="s">
        <v>162</v>
      </c>
      <c r="F22" s="5" t="s">
        <v>105</v>
      </c>
      <c r="G22" s="12">
        <v>80000</v>
      </c>
      <c r="H22" s="12">
        <v>9000</v>
      </c>
      <c r="I22" s="12">
        <v>88000</v>
      </c>
    </row>
    <row r="23" spans="1:9" x14ac:dyDescent="0.4">
      <c r="A23" s="11">
        <v>45719</v>
      </c>
      <c r="B23" s="5" t="s">
        <v>163</v>
      </c>
      <c r="C23" s="5" t="s">
        <v>164</v>
      </c>
      <c r="D23" s="5" t="s">
        <v>108</v>
      </c>
      <c r="E23" s="5" t="s">
        <v>109</v>
      </c>
      <c r="F23" s="5" t="s">
        <v>105</v>
      </c>
      <c r="G23" s="12">
        <v>70000</v>
      </c>
      <c r="H23" s="12">
        <v>7875</v>
      </c>
      <c r="I23" s="12">
        <v>77000</v>
      </c>
    </row>
    <row r="24" spans="1:9" x14ac:dyDescent="0.4">
      <c r="A24" s="11">
        <v>45719</v>
      </c>
      <c r="B24" s="5" t="s">
        <v>144</v>
      </c>
      <c r="C24" s="5" t="s">
        <v>145</v>
      </c>
      <c r="D24" s="5" t="s">
        <v>165</v>
      </c>
      <c r="E24" s="5" t="s">
        <v>104</v>
      </c>
      <c r="F24" s="5" t="s">
        <v>125</v>
      </c>
      <c r="G24" s="12">
        <v>90000</v>
      </c>
      <c r="H24" s="12">
        <v>10125</v>
      </c>
      <c r="I24" s="12">
        <v>99000</v>
      </c>
    </row>
    <row r="25" spans="1:9" x14ac:dyDescent="0.4">
      <c r="A25" s="11">
        <v>45720</v>
      </c>
      <c r="B25" s="5" t="s">
        <v>101</v>
      </c>
      <c r="C25" s="5" t="s">
        <v>102</v>
      </c>
      <c r="D25" s="5" t="s">
        <v>146</v>
      </c>
      <c r="E25" s="5" t="s">
        <v>147</v>
      </c>
      <c r="F25" s="5" t="s">
        <v>125</v>
      </c>
      <c r="G25" s="12">
        <v>170000</v>
      </c>
      <c r="H25" s="12">
        <v>19125</v>
      </c>
      <c r="I25" s="12">
        <v>187000</v>
      </c>
    </row>
    <row r="26" spans="1:9" x14ac:dyDescent="0.4">
      <c r="A26" s="11">
        <v>45720</v>
      </c>
      <c r="B26" s="5" t="s">
        <v>166</v>
      </c>
      <c r="C26" s="5" t="s">
        <v>167</v>
      </c>
      <c r="D26" s="5" t="s">
        <v>168</v>
      </c>
      <c r="E26" s="5" t="s">
        <v>147</v>
      </c>
      <c r="F26" s="5" t="s">
        <v>112</v>
      </c>
      <c r="G26" s="12">
        <v>140000</v>
      </c>
      <c r="H26" s="12">
        <v>15750</v>
      </c>
      <c r="I26" s="12">
        <v>154000</v>
      </c>
    </row>
    <row r="27" spans="1:9" x14ac:dyDescent="0.4">
      <c r="A27" s="11">
        <v>45720</v>
      </c>
      <c r="B27" s="5" t="s">
        <v>121</v>
      </c>
      <c r="C27" s="5" t="s">
        <v>122</v>
      </c>
      <c r="D27" s="5" t="s">
        <v>146</v>
      </c>
      <c r="E27" s="5" t="s">
        <v>147</v>
      </c>
      <c r="F27" s="5" t="s">
        <v>125</v>
      </c>
      <c r="G27" s="12">
        <v>170000</v>
      </c>
      <c r="H27" s="12">
        <v>19125</v>
      </c>
      <c r="I27" s="12">
        <v>187000</v>
      </c>
    </row>
    <row r="28" spans="1:9" x14ac:dyDescent="0.4">
      <c r="A28" s="11">
        <v>45720</v>
      </c>
      <c r="B28" s="5" t="s">
        <v>169</v>
      </c>
      <c r="C28" s="5" t="s">
        <v>170</v>
      </c>
      <c r="D28" s="5" t="s">
        <v>135</v>
      </c>
      <c r="E28" s="5" t="s">
        <v>136</v>
      </c>
      <c r="F28" s="5" t="s">
        <v>105</v>
      </c>
      <c r="G28" s="12">
        <v>120000</v>
      </c>
      <c r="H28" s="12">
        <v>13500</v>
      </c>
      <c r="I28" s="12">
        <v>132000</v>
      </c>
    </row>
    <row r="29" spans="1:9" x14ac:dyDescent="0.4">
      <c r="A29" s="11">
        <v>45721</v>
      </c>
      <c r="B29" s="5" t="s">
        <v>130</v>
      </c>
      <c r="C29" s="5" t="s">
        <v>131</v>
      </c>
      <c r="D29" s="5" t="s">
        <v>123</v>
      </c>
      <c r="E29" s="5" t="s">
        <v>124</v>
      </c>
      <c r="F29" s="5" t="s">
        <v>125</v>
      </c>
      <c r="G29" s="12">
        <v>100000</v>
      </c>
      <c r="H29" s="12">
        <v>11250</v>
      </c>
      <c r="I29" s="12">
        <v>110000</v>
      </c>
    </row>
    <row r="30" spans="1:9" x14ac:dyDescent="0.4">
      <c r="A30" s="11">
        <v>45721</v>
      </c>
      <c r="B30" s="5" t="s">
        <v>171</v>
      </c>
      <c r="C30" s="5" t="s">
        <v>172</v>
      </c>
      <c r="D30" s="5" t="s">
        <v>173</v>
      </c>
      <c r="E30" s="5" t="s">
        <v>174</v>
      </c>
      <c r="F30" s="5" t="s">
        <v>112</v>
      </c>
      <c r="G30" s="12">
        <v>190000</v>
      </c>
      <c r="H30" s="12">
        <v>21375</v>
      </c>
      <c r="I30" s="12">
        <v>209000</v>
      </c>
    </row>
    <row r="31" spans="1:9" x14ac:dyDescent="0.4">
      <c r="A31" s="11">
        <v>45721</v>
      </c>
      <c r="B31" s="5" t="s">
        <v>155</v>
      </c>
      <c r="C31" s="5" t="s">
        <v>156</v>
      </c>
      <c r="D31" s="5" t="s">
        <v>175</v>
      </c>
      <c r="E31" s="5" t="s">
        <v>176</v>
      </c>
      <c r="F31" s="5" t="s">
        <v>125</v>
      </c>
      <c r="G31" s="12">
        <v>200000</v>
      </c>
      <c r="H31" s="12">
        <v>22500</v>
      </c>
      <c r="I31" s="12">
        <v>220000</v>
      </c>
    </row>
    <row r="32" spans="1:9" x14ac:dyDescent="0.4">
      <c r="A32" s="11">
        <v>45721</v>
      </c>
      <c r="B32" s="5" t="s">
        <v>177</v>
      </c>
      <c r="C32" s="5" t="s">
        <v>178</v>
      </c>
      <c r="D32" s="5" t="s">
        <v>179</v>
      </c>
      <c r="E32" s="5" t="s">
        <v>162</v>
      </c>
      <c r="F32" s="5" t="s">
        <v>112</v>
      </c>
      <c r="G32" s="12">
        <v>100000</v>
      </c>
      <c r="H32" s="12">
        <v>11250</v>
      </c>
      <c r="I32" s="12">
        <v>110000</v>
      </c>
    </row>
    <row r="33" spans="1:9" x14ac:dyDescent="0.4">
      <c r="A33" s="11">
        <v>45722</v>
      </c>
      <c r="B33" s="5" t="s">
        <v>166</v>
      </c>
      <c r="C33" s="5" t="s">
        <v>167</v>
      </c>
      <c r="D33" s="5" t="s">
        <v>180</v>
      </c>
      <c r="E33" s="5" t="s">
        <v>174</v>
      </c>
      <c r="F33" s="5" t="s">
        <v>105</v>
      </c>
      <c r="G33" s="12">
        <v>170000</v>
      </c>
      <c r="H33" s="12">
        <v>19125</v>
      </c>
      <c r="I33" s="12">
        <v>187000</v>
      </c>
    </row>
    <row r="34" spans="1:9" x14ac:dyDescent="0.4">
      <c r="A34" s="11">
        <v>45722</v>
      </c>
      <c r="B34" s="5" t="s">
        <v>133</v>
      </c>
      <c r="C34" s="5" t="s">
        <v>134</v>
      </c>
      <c r="D34" s="5" t="s">
        <v>181</v>
      </c>
      <c r="E34" s="5" t="s">
        <v>116</v>
      </c>
      <c r="F34" s="5" t="s">
        <v>112</v>
      </c>
      <c r="G34" s="12">
        <v>60000</v>
      </c>
      <c r="H34" s="12">
        <v>6750</v>
      </c>
      <c r="I34" s="12">
        <v>66000</v>
      </c>
    </row>
    <row r="35" spans="1:9" x14ac:dyDescent="0.4">
      <c r="A35" s="11">
        <v>45722</v>
      </c>
      <c r="B35" s="5" t="s">
        <v>106</v>
      </c>
      <c r="C35" s="5" t="s">
        <v>107</v>
      </c>
      <c r="D35" s="5" t="s">
        <v>119</v>
      </c>
      <c r="E35" s="5" t="s">
        <v>120</v>
      </c>
      <c r="F35" s="5" t="s">
        <v>112</v>
      </c>
      <c r="G35" s="12">
        <v>150000</v>
      </c>
      <c r="H35" s="12">
        <v>16875</v>
      </c>
      <c r="I35" s="12">
        <v>165000</v>
      </c>
    </row>
    <row r="36" spans="1:9" x14ac:dyDescent="0.4">
      <c r="A36" s="11">
        <v>45722</v>
      </c>
      <c r="B36" s="5" t="s">
        <v>182</v>
      </c>
      <c r="C36" s="5" t="s">
        <v>183</v>
      </c>
      <c r="D36" s="5" t="s">
        <v>119</v>
      </c>
      <c r="E36" s="5" t="s">
        <v>120</v>
      </c>
      <c r="F36" s="5" t="s">
        <v>112</v>
      </c>
      <c r="G36" s="12">
        <v>150000</v>
      </c>
      <c r="H36" s="12">
        <v>16875</v>
      </c>
      <c r="I36" s="12">
        <v>165000</v>
      </c>
    </row>
    <row r="37" spans="1:9" x14ac:dyDescent="0.4">
      <c r="A37" s="11">
        <v>45722</v>
      </c>
      <c r="B37" s="5" t="s">
        <v>184</v>
      </c>
      <c r="C37" s="5" t="s">
        <v>185</v>
      </c>
      <c r="D37" s="5" t="s">
        <v>186</v>
      </c>
      <c r="E37" s="5" t="s">
        <v>129</v>
      </c>
      <c r="F37" s="5" t="s">
        <v>112</v>
      </c>
      <c r="G37" s="12">
        <v>190000</v>
      </c>
      <c r="H37" s="12">
        <v>21375</v>
      </c>
      <c r="I37" s="12">
        <v>209000</v>
      </c>
    </row>
    <row r="38" spans="1:9" x14ac:dyDescent="0.4">
      <c r="A38" s="11">
        <v>45722</v>
      </c>
      <c r="B38" s="5" t="s">
        <v>138</v>
      </c>
      <c r="C38" s="5" t="s">
        <v>139</v>
      </c>
      <c r="D38" s="5" t="s">
        <v>187</v>
      </c>
      <c r="E38" s="5" t="s">
        <v>188</v>
      </c>
      <c r="F38" s="5" t="s">
        <v>125</v>
      </c>
      <c r="G38" s="12">
        <v>220000</v>
      </c>
      <c r="H38" s="12">
        <v>24750</v>
      </c>
      <c r="I38" s="12">
        <v>242000</v>
      </c>
    </row>
    <row r="39" spans="1:9" x14ac:dyDescent="0.4">
      <c r="A39" s="11">
        <v>45722</v>
      </c>
      <c r="B39" s="5" t="s">
        <v>138</v>
      </c>
      <c r="C39" s="5" t="s">
        <v>139</v>
      </c>
      <c r="D39" s="5" t="s">
        <v>137</v>
      </c>
      <c r="E39" s="5" t="s">
        <v>104</v>
      </c>
      <c r="F39" s="5" t="s">
        <v>112</v>
      </c>
      <c r="G39" s="12">
        <v>80000</v>
      </c>
      <c r="H39" s="12">
        <v>9000</v>
      </c>
      <c r="I39" s="12">
        <v>88000</v>
      </c>
    </row>
    <row r="40" spans="1:9" x14ac:dyDescent="0.4">
      <c r="A40" s="11">
        <v>45722</v>
      </c>
      <c r="B40" s="5" t="s">
        <v>189</v>
      </c>
      <c r="C40" s="5" t="s">
        <v>190</v>
      </c>
      <c r="D40" s="5" t="s">
        <v>191</v>
      </c>
      <c r="E40" s="5" t="s">
        <v>111</v>
      </c>
      <c r="F40" s="5" t="s">
        <v>105</v>
      </c>
      <c r="G40" s="12">
        <v>55000</v>
      </c>
      <c r="H40" s="12">
        <v>6188</v>
      </c>
      <c r="I40" s="12">
        <v>60500</v>
      </c>
    </row>
    <row r="41" spans="1:9" x14ac:dyDescent="0.4">
      <c r="A41" s="11">
        <v>45722</v>
      </c>
      <c r="B41" s="5" t="s">
        <v>169</v>
      </c>
      <c r="C41" s="5" t="s">
        <v>170</v>
      </c>
      <c r="D41" s="5" t="s">
        <v>192</v>
      </c>
      <c r="E41" s="5" t="s">
        <v>147</v>
      </c>
      <c r="F41" s="5" t="s">
        <v>105</v>
      </c>
      <c r="G41" s="12">
        <v>120000</v>
      </c>
      <c r="H41" s="12">
        <v>13500</v>
      </c>
      <c r="I41" s="12">
        <v>132000</v>
      </c>
    </row>
    <row r="42" spans="1:9" x14ac:dyDescent="0.4">
      <c r="A42" s="11">
        <v>45722</v>
      </c>
      <c r="B42" s="5" t="s">
        <v>144</v>
      </c>
      <c r="C42" s="5" t="s">
        <v>145</v>
      </c>
      <c r="D42" s="5" t="s">
        <v>191</v>
      </c>
      <c r="E42" s="5" t="s">
        <v>111</v>
      </c>
      <c r="F42" s="5" t="s">
        <v>105</v>
      </c>
      <c r="G42" s="12">
        <v>55000</v>
      </c>
      <c r="H42" s="12">
        <v>6188</v>
      </c>
      <c r="I42" s="12">
        <v>60500</v>
      </c>
    </row>
    <row r="43" spans="1:9" x14ac:dyDescent="0.4">
      <c r="A43" s="11">
        <v>45723</v>
      </c>
      <c r="B43" s="5" t="s">
        <v>113</v>
      </c>
      <c r="C43" s="5" t="s">
        <v>114</v>
      </c>
      <c r="D43" s="5" t="s">
        <v>180</v>
      </c>
      <c r="E43" s="5" t="s">
        <v>174</v>
      </c>
      <c r="F43" s="5" t="s">
        <v>105</v>
      </c>
      <c r="G43" s="12">
        <v>170000</v>
      </c>
      <c r="H43" s="12">
        <v>19125</v>
      </c>
      <c r="I43" s="12">
        <v>187000</v>
      </c>
    </row>
    <row r="44" spans="1:9" x14ac:dyDescent="0.4">
      <c r="A44" s="11">
        <v>45723</v>
      </c>
      <c r="B44" s="5" t="s">
        <v>138</v>
      </c>
      <c r="C44" s="5" t="s">
        <v>139</v>
      </c>
      <c r="D44" s="5" t="s">
        <v>193</v>
      </c>
      <c r="E44" s="5" t="s">
        <v>188</v>
      </c>
      <c r="F44" s="5" t="s">
        <v>105</v>
      </c>
      <c r="G44" s="12">
        <v>170000</v>
      </c>
      <c r="H44" s="12">
        <v>19125</v>
      </c>
      <c r="I44" s="12">
        <v>187000</v>
      </c>
    </row>
    <row r="45" spans="1:9" x14ac:dyDescent="0.4">
      <c r="A45" s="11">
        <v>45723</v>
      </c>
      <c r="B45" s="5" t="s">
        <v>189</v>
      </c>
      <c r="C45" s="5" t="s">
        <v>190</v>
      </c>
      <c r="D45" s="5" t="s">
        <v>194</v>
      </c>
      <c r="E45" s="5" t="s">
        <v>195</v>
      </c>
      <c r="F45" s="5" t="s">
        <v>105</v>
      </c>
      <c r="G45" s="12">
        <v>70000</v>
      </c>
      <c r="H45" s="12">
        <v>7875</v>
      </c>
      <c r="I45" s="12">
        <v>77000</v>
      </c>
    </row>
    <row r="46" spans="1:9" x14ac:dyDescent="0.4">
      <c r="A46" s="11">
        <v>45723</v>
      </c>
      <c r="B46" s="5" t="s">
        <v>148</v>
      </c>
      <c r="C46" s="5" t="s">
        <v>149</v>
      </c>
      <c r="D46" s="5" t="s">
        <v>196</v>
      </c>
      <c r="E46" s="5" t="s">
        <v>195</v>
      </c>
      <c r="F46" s="5" t="s">
        <v>112</v>
      </c>
      <c r="G46" s="12">
        <v>90000</v>
      </c>
      <c r="H46" s="12">
        <v>10125</v>
      </c>
      <c r="I46" s="12">
        <v>99000</v>
      </c>
    </row>
    <row r="47" spans="1:9" x14ac:dyDescent="0.4">
      <c r="A47" s="11">
        <v>45724</v>
      </c>
      <c r="B47" s="5" t="s">
        <v>101</v>
      </c>
      <c r="C47" s="5" t="s">
        <v>102</v>
      </c>
      <c r="D47" s="5" t="s">
        <v>115</v>
      </c>
      <c r="E47" s="5" t="s">
        <v>116</v>
      </c>
      <c r="F47" s="5" t="s">
        <v>105</v>
      </c>
      <c r="G47" s="12">
        <v>35000</v>
      </c>
      <c r="H47" s="12">
        <v>3938</v>
      </c>
      <c r="I47" s="12">
        <v>38500</v>
      </c>
    </row>
    <row r="48" spans="1:9" x14ac:dyDescent="0.4">
      <c r="A48" s="11">
        <v>45724</v>
      </c>
      <c r="B48" s="5" t="s">
        <v>197</v>
      </c>
      <c r="C48" s="5" t="s">
        <v>198</v>
      </c>
      <c r="D48" s="5" t="s">
        <v>175</v>
      </c>
      <c r="E48" s="5" t="s">
        <v>176</v>
      </c>
      <c r="F48" s="5" t="s">
        <v>125</v>
      </c>
      <c r="G48" s="12">
        <v>200000</v>
      </c>
      <c r="H48" s="12">
        <v>22500</v>
      </c>
      <c r="I48" s="12">
        <v>220000</v>
      </c>
    </row>
    <row r="49" spans="1:9" x14ac:dyDescent="0.4">
      <c r="A49" s="11">
        <v>45724</v>
      </c>
      <c r="B49" s="5" t="s">
        <v>130</v>
      </c>
      <c r="C49" s="5" t="s">
        <v>131</v>
      </c>
      <c r="D49" s="5" t="s">
        <v>135</v>
      </c>
      <c r="E49" s="5" t="s">
        <v>136</v>
      </c>
      <c r="F49" s="5" t="s">
        <v>105</v>
      </c>
      <c r="G49" s="12">
        <v>120000</v>
      </c>
      <c r="H49" s="12">
        <v>13500</v>
      </c>
      <c r="I49" s="12">
        <v>132000</v>
      </c>
    </row>
    <row r="50" spans="1:9" x14ac:dyDescent="0.4">
      <c r="A50" s="11">
        <v>45724</v>
      </c>
      <c r="B50" s="5" t="s">
        <v>166</v>
      </c>
      <c r="C50" s="5" t="s">
        <v>167</v>
      </c>
      <c r="D50" s="5" t="s">
        <v>132</v>
      </c>
      <c r="E50" s="5" t="s">
        <v>109</v>
      </c>
      <c r="F50" s="5" t="s">
        <v>125</v>
      </c>
      <c r="G50" s="12">
        <v>120000</v>
      </c>
      <c r="H50" s="12">
        <v>13500</v>
      </c>
      <c r="I50" s="12">
        <v>132000</v>
      </c>
    </row>
    <row r="51" spans="1:9" x14ac:dyDescent="0.4">
      <c r="A51" s="11">
        <v>45724</v>
      </c>
      <c r="B51" s="5" t="s">
        <v>171</v>
      </c>
      <c r="C51" s="5" t="s">
        <v>172</v>
      </c>
      <c r="D51" s="5" t="s">
        <v>175</v>
      </c>
      <c r="E51" s="5" t="s">
        <v>176</v>
      </c>
      <c r="F51" s="5" t="s">
        <v>125</v>
      </c>
      <c r="G51" s="12">
        <v>200000</v>
      </c>
      <c r="H51" s="12">
        <v>22500</v>
      </c>
      <c r="I51" s="12">
        <v>220000</v>
      </c>
    </row>
    <row r="52" spans="1:9" x14ac:dyDescent="0.4">
      <c r="A52" s="11">
        <v>45724</v>
      </c>
      <c r="B52" s="5" t="s">
        <v>182</v>
      </c>
      <c r="C52" s="5" t="s">
        <v>183</v>
      </c>
      <c r="D52" s="5" t="s">
        <v>142</v>
      </c>
      <c r="E52" s="5" t="s">
        <v>143</v>
      </c>
      <c r="F52" s="5" t="s">
        <v>125</v>
      </c>
      <c r="G52" s="12">
        <v>220000</v>
      </c>
      <c r="H52" s="12">
        <v>24750</v>
      </c>
      <c r="I52" s="12">
        <v>242000</v>
      </c>
    </row>
    <row r="53" spans="1:9" x14ac:dyDescent="0.4">
      <c r="A53" s="11">
        <v>45724</v>
      </c>
      <c r="B53" s="5" t="s">
        <v>121</v>
      </c>
      <c r="C53" s="5" t="s">
        <v>122</v>
      </c>
      <c r="D53" s="5" t="s">
        <v>173</v>
      </c>
      <c r="E53" s="5" t="s">
        <v>174</v>
      </c>
      <c r="F53" s="5" t="s">
        <v>112</v>
      </c>
      <c r="G53" s="12">
        <v>190000</v>
      </c>
      <c r="H53" s="12">
        <v>21375</v>
      </c>
      <c r="I53" s="12">
        <v>209000</v>
      </c>
    </row>
    <row r="54" spans="1:9" x14ac:dyDescent="0.4">
      <c r="A54" s="11">
        <v>45724</v>
      </c>
      <c r="B54" s="5" t="s">
        <v>189</v>
      </c>
      <c r="C54" s="5" t="s">
        <v>190</v>
      </c>
      <c r="D54" s="5" t="s">
        <v>199</v>
      </c>
      <c r="E54" s="5" t="s">
        <v>109</v>
      </c>
      <c r="F54" s="5" t="s">
        <v>112</v>
      </c>
      <c r="G54" s="12">
        <v>90000</v>
      </c>
      <c r="H54" s="12">
        <v>10125</v>
      </c>
      <c r="I54" s="12">
        <v>99000</v>
      </c>
    </row>
    <row r="55" spans="1:9" x14ac:dyDescent="0.4">
      <c r="A55" s="11">
        <v>45724</v>
      </c>
      <c r="B55" s="5" t="s">
        <v>177</v>
      </c>
      <c r="C55" s="5" t="s">
        <v>178</v>
      </c>
      <c r="D55" s="5" t="s">
        <v>179</v>
      </c>
      <c r="E55" s="5" t="s">
        <v>162</v>
      </c>
      <c r="F55" s="5" t="s">
        <v>112</v>
      </c>
      <c r="G55" s="12">
        <v>100000</v>
      </c>
      <c r="H55" s="12">
        <v>11250</v>
      </c>
      <c r="I55" s="12">
        <v>110000</v>
      </c>
    </row>
    <row r="56" spans="1:9" x14ac:dyDescent="0.4">
      <c r="A56" s="11">
        <v>45725</v>
      </c>
      <c r="B56" s="5" t="s">
        <v>200</v>
      </c>
      <c r="C56" s="5" t="s">
        <v>201</v>
      </c>
      <c r="D56" s="5" t="s">
        <v>202</v>
      </c>
      <c r="E56" s="5" t="s">
        <v>203</v>
      </c>
      <c r="F56" s="5" t="s">
        <v>125</v>
      </c>
      <c r="G56" s="12">
        <v>100000</v>
      </c>
      <c r="H56" s="12">
        <v>11250</v>
      </c>
      <c r="I56" s="12">
        <v>110000</v>
      </c>
    </row>
    <row r="57" spans="1:9" x14ac:dyDescent="0.4">
      <c r="A57" s="11">
        <v>45725</v>
      </c>
      <c r="B57" s="5" t="s">
        <v>204</v>
      </c>
      <c r="C57" s="5" t="s">
        <v>205</v>
      </c>
      <c r="D57" s="5" t="s">
        <v>165</v>
      </c>
      <c r="E57" s="5" t="s">
        <v>104</v>
      </c>
      <c r="F57" s="5" t="s">
        <v>125</v>
      </c>
      <c r="G57" s="12">
        <v>90000</v>
      </c>
      <c r="H57" s="12">
        <v>10125</v>
      </c>
      <c r="I57" s="12">
        <v>99000</v>
      </c>
    </row>
    <row r="58" spans="1:9" x14ac:dyDescent="0.4">
      <c r="A58" s="11">
        <v>45725</v>
      </c>
      <c r="B58" s="5" t="s">
        <v>121</v>
      </c>
      <c r="C58" s="5" t="s">
        <v>122</v>
      </c>
      <c r="D58" s="5" t="s">
        <v>128</v>
      </c>
      <c r="E58" s="5" t="s">
        <v>129</v>
      </c>
      <c r="F58" s="5" t="s">
        <v>125</v>
      </c>
      <c r="G58" s="12">
        <v>220000</v>
      </c>
      <c r="H58" s="12">
        <v>24750</v>
      </c>
      <c r="I58" s="12">
        <v>242000</v>
      </c>
    </row>
    <row r="59" spans="1:9" x14ac:dyDescent="0.4">
      <c r="A59" s="11">
        <v>45725</v>
      </c>
      <c r="B59" s="5" t="s">
        <v>184</v>
      </c>
      <c r="C59" s="5" t="s">
        <v>185</v>
      </c>
      <c r="D59" s="5" t="s">
        <v>194</v>
      </c>
      <c r="E59" s="5" t="s">
        <v>195</v>
      </c>
      <c r="F59" s="5" t="s">
        <v>105</v>
      </c>
      <c r="G59" s="12">
        <v>70000</v>
      </c>
      <c r="H59" s="12">
        <v>7875</v>
      </c>
      <c r="I59" s="12">
        <v>77000</v>
      </c>
    </row>
    <row r="60" spans="1:9" x14ac:dyDescent="0.4">
      <c r="A60" s="11">
        <v>45726</v>
      </c>
      <c r="B60" s="5" t="s">
        <v>206</v>
      </c>
      <c r="C60" s="5" t="s">
        <v>207</v>
      </c>
      <c r="D60" s="5" t="s">
        <v>175</v>
      </c>
      <c r="E60" s="5" t="s">
        <v>176</v>
      </c>
      <c r="F60" s="5" t="s">
        <v>125</v>
      </c>
      <c r="G60" s="12">
        <v>200000</v>
      </c>
      <c r="H60" s="12">
        <v>22500</v>
      </c>
      <c r="I60" s="12">
        <v>220000</v>
      </c>
    </row>
    <row r="61" spans="1:9" x14ac:dyDescent="0.4">
      <c r="A61" s="11">
        <v>45726</v>
      </c>
      <c r="B61" s="5" t="s">
        <v>197</v>
      </c>
      <c r="C61" s="5" t="s">
        <v>198</v>
      </c>
      <c r="D61" s="5" t="s">
        <v>103</v>
      </c>
      <c r="E61" s="5" t="s">
        <v>104</v>
      </c>
      <c r="F61" s="5" t="s">
        <v>105</v>
      </c>
      <c r="G61" s="12">
        <v>50000</v>
      </c>
      <c r="H61" s="12">
        <v>5625</v>
      </c>
      <c r="I61" s="12">
        <v>55000</v>
      </c>
    </row>
    <row r="62" spans="1:9" x14ac:dyDescent="0.4">
      <c r="A62" s="11">
        <v>45726</v>
      </c>
      <c r="B62" s="5" t="s">
        <v>130</v>
      </c>
      <c r="C62" s="5" t="s">
        <v>131</v>
      </c>
      <c r="D62" s="5" t="s">
        <v>199</v>
      </c>
      <c r="E62" s="5" t="s">
        <v>109</v>
      </c>
      <c r="F62" s="5" t="s">
        <v>112</v>
      </c>
      <c r="G62" s="12">
        <v>90000</v>
      </c>
      <c r="H62" s="12">
        <v>10125</v>
      </c>
      <c r="I62" s="12">
        <v>99000</v>
      </c>
    </row>
    <row r="63" spans="1:9" x14ac:dyDescent="0.4">
      <c r="A63" s="11">
        <v>45726</v>
      </c>
      <c r="B63" s="5" t="s">
        <v>159</v>
      </c>
      <c r="C63" s="5" t="s">
        <v>160</v>
      </c>
      <c r="D63" s="5" t="s">
        <v>181</v>
      </c>
      <c r="E63" s="5" t="s">
        <v>116</v>
      </c>
      <c r="F63" s="5" t="s">
        <v>112</v>
      </c>
      <c r="G63" s="12">
        <v>60000</v>
      </c>
      <c r="H63" s="12">
        <v>6750</v>
      </c>
      <c r="I63" s="12">
        <v>66000</v>
      </c>
    </row>
    <row r="64" spans="1:9" x14ac:dyDescent="0.4">
      <c r="A64" s="11">
        <v>45726</v>
      </c>
      <c r="B64" s="5" t="s">
        <v>208</v>
      </c>
      <c r="C64" s="5" t="s">
        <v>209</v>
      </c>
      <c r="D64" s="5" t="s">
        <v>181</v>
      </c>
      <c r="E64" s="5" t="s">
        <v>116</v>
      </c>
      <c r="F64" s="5" t="s">
        <v>112</v>
      </c>
      <c r="G64" s="12">
        <v>60000</v>
      </c>
      <c r="H64" s="12">
        <v>6750</v>
      </c>
      <c r="I64" s="12">
        <v>66000</v>
      </c>
    </row>
    <row r="65" spans="1:9" x14ac:dyDescent="0.4">
      <c r="A65" s="11">
        <v>45727</v>
      </c>
      <c r="B65" s="5" t="s">
        <v>210</v>
      </c>
      <c r="C65" s="5" t="s">
        <v>211</v>
      </c>
      <c r="D65" s="5" t="s">
        <v>196</v>
      </c>
      <c r="E65" s="5" t="s">
        <v>195</v>
      </c>
      <c r="F65" s="5" t="s">
        <v>112</v>
      </c>
      <c r="G65" s="12">
        <v>90000</v>
      </c>
      <c r="H65" s="12">
        <v>10125</v>
      </c>
      <c r="I65" s="12">
        <v>99000</v>
      </c>
    </row>
    <row r="66" spans="1:9" x14ac:dyDescent="0.4">
      <c r="A66" s="11">
        <v>45727</v>
      </c>
      <c r="B66" s="5" t="s">
        <v>157</v>
      </c>
      <c r="C66" s="5" t="s">
        <v>158</v>
      </c>
      <c r="D66" s="5" t="s">
        <v>179</v>
      </c>
      <c r="E66" s="5" t="s">
        <v>162</v>
      </c>
      <c r="F66" s="5" t="s">
        <v>112</v>
      </c>
      <c r="G66" s="12">
        <v>100000</v>
      </c>
      <c r="H66" s="12">
        <v>11250</v>
      </c>
      <c r="I66" s="12">
        <v>110000</v>
      </c>
    </row>
    <row r="67" spans="1:9" x14ac:dyDescent="0.4">
      <c r="A67" s="11">
        <v>45727</v>
      </c>
      <c r="B67" s="5" t="s">
        <v>169</v>
      </c>
      <c r="C67" s="5" t="s">
        <v>170</v>
      </c>
      <c r="D67" s="5" t="s">
        <v>115</v>
      </c>
      <c r="E67" s="5" t="s">
        <v>116</v>
      </c>
      <c r="F67" s="5" t="s">
        <v>105</v>
      </c>
      <c r="G67" s="12">
        <v>35000</v>
      </c>
      <c r="H67" s="12">
        <v>3938</v>
      </c>
      <c r="I67" s="12">
        <v>38500</v>
      </c>
    </row>
    <row r="68" spans="1:9" x14ac:dyDescent="0.4">
      <c r="A68" s="11">
        <v>45727</v>
      </c>
      <c r="B68" s="5" t="s">
        <v>208</v>
      </c>
      <c r="C68" s="5" t="s">
        <v>209</v>
      </c>
      <c r="D68" s="5" t="s">
        <v>212</v>
      </c>
      <c r="E68" s="5" t="s">
        <v>203</v>
      </c>
      <c r="F68" s="5" t="s">
        <v>112</v>
      </c>
      <c r="G68" s="12">
        <v>80000</v>
      </c>
      <c r="H68" s="12">
        <v>9000</v>
      </c>
      <c r="I68" s="12">
        <v>88000</v>
      </c>
    </row>
    <row r="69" spans="1:9" x14ac:dyDescent="0.4">
      <c r="A69" s="11">
        <v>45727</v>
      </c>
      <c r="B69" s="5" t="s">
        <v>140</v>
      </c>
      <c r="C69" s="5" t="s">
        <v>141</v>
      </c>
      <c r="D69" s="5" t="s">
        <v>135</v>
      </c>
      <c r="E69" s="5" t="s">
        <v>136</v>
      </c>
      <c r="F69" s="5" t="s">
        <v>105</v>
      </c>
      <c r="G69" s="12">
        <v>120000</v>
      </c>
      <c r="H69" s="12">
        <v>13500</v>
      </c>
      <c r="I69" s="12">
        <v>132000</v>
      </c>
    </row>
    <row r="70" spans="1:9" x14ac:dyDescent="0.4">
      <c r="A70" s="11">
        <v>45728</v>
      </c>
      <c r="B70" s="5" t="s">
        <v>200</v>
      </c>
      <c r="C70" s="5" t="s">
        <v>201</v>
      </c>
      <c r="D70" s="5" t="s">
        <v>168</v>
      </c>
      <c r="E70" s="5" t="s">
        <v>147</v>
      </c>
      <c r="F70" s="5" t="s">
        <v>112</v>
      </c>
      <c r="G70" s="12">
        <v>140000</v>
      </c>
      <c r="H70" s="12">
        <v>15750</v>
      </c>
      <c r="I70" s="12">
        <v>154000</v>
      </c>
    </row>
    <row r="71" spans="1:9" x14ac:dyDescent="0.4">
      <c r="A71" s="11">
        <v>45728</v>
      </c>
      <c r="B71" s="5" t="s">
        <v>166</v>
      </c>
      <c r="C71" s="5" t="s">
        <v>167</v>
      </c>
      <c r="D71" s="5" t="s">
        <v>154</v>
      </c>
      <c r="E71" s="5" t="s">
        <v>129</v>
      </c>
      <c r="F71" s="5" t="s">
        <v>105</v>
      </c>
      <c r="G71" s="12">
        <v>170000</v>
      </c>
      <c r="H71" s="12">
        <v>19125</v>
      </c>
      <c r="I71" s="12">
        <v>187000</v>
      </c>
    </row>
    <row r="72" spans="1:9" x14ac:dyDescent="0.4">
      <c r="A72" s="11">
        <v>45728</v>
      </c>
      <c r="B72" s="5" t="s">
        <v>171</v>
      </c>
      <c r="C72" s="5" t="s">
        <v>172</v>
      </c>
      <c r="D72" s="5" t="s">
        <v>213</v>
      </c>
      <c r="E72" s="5" t="s">
        <v>195</v>
      </c>
      <c r="F72" s="5" t="s">
        <v>125</v>
      </c>
      <c r="G72" s="12">
        <v>120000</v>
      </c>
      <c r="H72" s="12">
        <v>13500</v>
      </c>
      <c r="I72" s="12">
        <v>132000</v>
      </c>
    </row>
    <row r="73" spans="1:9" x14ac:dyDescent="0.4">
      <c r="A73" s="11">
        <v>45728</v>
      </c>
      <c r="B73" s="5" t="s">
        <v>113</v>
      </c>
      <c r="C73" s="5" t="s">
        <v>114</v>
      </c>
      <c r="D73" s="5" t="s">
        <v>152</v>
      </c>
      <c r="E73" s="5" t="s">
        <v>143</v>
      </c>
      <c r="F73" s="5" t="s">
        <v>105</v>
      </c>
      <c r="G73" s="12">
        <v>170000</v>
      </c>
      <c r="H73" s="12">
        <v>19125</v>
      </c>
      <c r="I73" s="12">
        <v>187000</v>
      </c>
    </row>
    <row r="74" spans="1:9" x14ac:dyDescent="0.4">
      <c r="A74" s="11">
        <v>45728</v>
      </c>
      <c r="B74" s="5" t="s">
        <v>113</v>
      </c>
      <c r="C74" s="5" t="s">
        <v>114</v>
      </c>
      <c r="D74" s="5" t="s">
        <v>161</v>
      </c>
      <c r="E74" s="5" t="s">
        <v>162</v>
      </c>
      <c r="F74" s="5" t="s">
        <v>105</v>
      </c>
      <c r="G74" s="12">
        <v>80000</v>
      </c>
      <c r="H74" s="12">
        <v>9000</v>
      </c>
      <c r="I74" s="12">
        <v>88000</v>
      </c>
    </row>
    <row r="75" spans="1:9" x14ac:dyDescent="0.4">
      <c r="A75" s="11">
        <v>45728</v>
      </c>
      <c r="B75" s="5" t="s">
        <v>208</v>
      </c>
      <c r="C75" s="5" t="s">
        <v>209</v>
      </c>
      <c r="D75" s="5" t="s">
        <v>214</v>
      </c>
      <c r="E75" s="5" t="s">
        <v>174</v>
      </c>
      <c r="F75" s="5" t="s">
        <v>125</v>
      </c>
      <c r="G75" s="12">
        <v>220000</v>
      </c>
      <c r="H75" s="12">
        <v>24750</v>
      </c>
      <c r="I75" s="12">
        <v>242000</v>
      </c>
    </row>
    <row r="76" spans="1:9" x14ac:dyDescent="0.4">
      <c r="A76" s="11">
        <v>45729</v>
      </c>
      <c r="B76" s="5" t="s">
        <v>197</v>
      </c>
      <c r="C76" s="5" t="s">
        <v>198</v>
      </c>
      <c r="D76" s="5" t="s">
        <v>146</v>
      </c>
      <c r="E76" s="5" t="s">
        <v>147</v>
      </c>
      <c r="F76" s="5" t="s">
        <v>125</v>
      </c>
      <c r="G76" s="12">
        <v>170000</v>
      </c>
      <c r="H76" s="12">
        <v>19125</v>
      </c>
      <c r="I76" s="12">
        <v>187000</v>
      </c>
    </row>
    <row r="77" spans="1:9" x14ac:dyDescent="0.4">
      <c r="A77" s="11">
        <v>45729</v>
      </c>
      <c r="B77" s="5" t="s">
        <v>215</v>
      </c>
      <c r="C77" s="5" t="s">
        <v>216</v>
      </c>
      <c r="D77" s="5" t="s">
        <v>150</v>
      </c>
      <c r="E77" s="5" t="s">
        <v>151</v>
      </c>
      <c r="F77" s="5" t="s">
        <v>105</v>
      </c>
      <c r="G77" s="12">
        <v>170000</v>
      </c>
      <c r="H77" s="12">
        <v>19125</v>
      </c>
      <c r="I77" s="12">
        <v>187000</v>
      </c>
    </row>
    <row r="78" spans="1:9" x14ac:dyDescent="0.4">
      <c r="A78" s="11">
        <v>45729</v>
      </c>
      <c r="B78" s="5" t="s">
        <v>171</v>
      </c>
      <c r="C78" s="5" t="s">
        <v>172</v>
      </c>
      <c r="D78" s="5" t="s">
        <v>217</v>
      </c>
      <c r="E78" s="5" t="s">
        <v>136</v>
      </c>
      <c r="F78" s="5" t="s">
        <v>125</v>
      </c>
      <c r="G78" s="12">
        <v>170000</v>
      </c>
      <c r="H78" s="12">
        <v>19125</v>
      </c>
      <c r="I78" s="12">
        <v>187000</v>
      </c>
    </row>
    <row r="79" spans="1:9" x14ac:dyDescent="0.4">
      <c r="A79" s="11">
        <v>45729</v>
      </c>
      <c r="B79" s="5" t="s">
        <v>121</v>
      </c>
      <c r="C79" s="5" t="s">
        <v>122</v>
      </c>
      <c r="D79" s="5" t="s">
        <v>110</v>
      </c>
      <c r="E79" s="5" t="s">
        <v>111</v>
      </c>
      <c r="F79" s="5" t="s">
        <v>112</v>
      </c>
      <c r="G79" s="12">
        <v>85000</v>
      </c>
      <c r="H79" s="12">
        <v>9563</v>
      </c>
      <c r="I79" s="12">
        <v>93500</v>
      </c>
    </row>
    <row r="80" spans="1:9" x14ac:dyDescent="0.4">
      <c r="A80" s="11">
        <v>45729</v>
      </c>
      <c r="B80" s="5" t="s">
        <v>157</v>
      </c>
      <c r="C80" s="5" t="s">
        <v>158</v>
      </c>
      <c r="D80" s="5" t="s">
        <v>153</v>
      </c>
      <c r="E80" s="5" t="s">
        <v>143</v>
      </c>
      <c r="F80" s="5" t="s">
        <v>112</v>
      </c>
      <c r="G80" s="12">
        <v>190000</v>
      </c>
      <c r="H80" s="12">
        <v>21375</v>
      </c>
      <c r="I80" s="12">
        <v>209000</v>
      </c>
    </row>
    <row r="81" spans="1:9" x14ac:dyDescent="0.4">
      <c r="A81" s="11">
        <v>45729</v>
      </c>
      <c r="B81" s="5" t="s">
        <v>159</v>
      </c>
      <c r="C81" s="5" t="s">
        <v>160</v>
      </c>
      <c r="D81" s="5" t="s">
        <v>217</v>
      </c>
      <c r="E81" s="5" t="s">
        <v>136</v>
      </c>
      <c r="F81" s="5" t="s">
        <v>125</v>
      </c>
      <c r="G81" s="12">
        <v>170000</v>
      </c>
      <c r="H81" s="12">
        <v>19125</v>
      </c>
      <c r="I81" s="12">
        <v>187000</v>
      </c>
    </row>
    <row r="82" spans="1:9" x14ac:dyDescent="0.4">
      <c r="A82" s="11">
        <v>45730</v>
      </c>
      <c r="B82" s="5" t="s">
        <v>171</v>
      </c>
      <c r="C82" s="5" t="s">
        <v>172</v>
      </c>
      <c r="D82" s="5" t="s">
        <v>194</v>
      </c>
      <c r="E82" s="5" t="s">
        <v>195</v>
      </c>
      <c r="F82" s="5" t="s">
        <v>105</v>
      </c>
      <c r="G82" s="12">
        <v>70000</v>
      </c>
      <c r="H82" s="12">
        <v>7875</v>
      </c>
      <c r="I82" s="12">
        <v>77000</v>
      </c>
    </row>
    <row r="83" spans="1:9" x14ac:dyDescent="0.4">
      <c r="A83" s="11">
        <v>45730</v>
      </c>
      <c r="B83" s="5" t="s">
        <v>155</v>
      </c>
      <c r="C83" s="5" t="s">
        <v>156</v>
      </c>
      <c r="D83" s="5" t="s">
        <v>193</v>
      </c>
      <c r="E83" s="5" t="s">
        <v>188</v>
      </c>
      <c r="F83" s="5" t="s">
        <v>105</v>
      </c>
      <c r="G83" s="12">
        <v>170000</v>
      </c>
      <c r="H83" s="12">
        <v>19125</v>
      </c>
      <c r="I83" s="12">
        <v>187000</v>
      </c>
    </row>
    <row r="84" spans="1:9" x14ac:dyDescent="0.4">
      <c r="A84" s="11">
        <v>45730</v>
      </c>
      <c r="B84" s="5" t="s">
        <v>117</v>
      </c>
      <c r="C84" s="5" t="s">
        <v>118</v>
      </c>
      <c r="D84" s="5" t="s">
        <v>103</v>
      </c>
      <c r="E84" s="5" t="s">
        <v>104</v>
      </c>
      <c r="F84" s="5" t="s">
        <v>105</v>
      </c>
      <c r="G84" s="12">
        <v>50000</v>
      </c>
      <c r="H84" s="12">
        <v>5625</v>
      </c>
      <c r="I84" s="12">
        <v>55000</v>
      </c>
    </row>
    <row r="85" spans="1:9" x14ac:dyDescent="0.4">
      <c r="A85" s="11">
        <v>45730</v>
      </c>
      <c r="B85" s="5" t="s">
        <v>121</v>
      </c>
      <c r="C85" s="5" t="s">
        <v>122</v>
      </c>
      <c r="D85" s="5" t="s">
        <v>165</v>
      </c>
      <c r="E85" s="5" t="s">
        <v>104</v>
      </c>
      <c r="F85" s="5" t="s">
        <v>125</v>
      </c>
      <c r="G85" s="12">
        <v>90000</v>
      </c>
      <c r="H85" s="12">
        <v>10125</v>
      </c>
      <c r="I85" s="12">
        <v>99000</v>
      </c>
    </row>
    <row r="86" spans="1:9" x14ac:dyDescent="0.4">
      <c r="A86" s="11">
        <v>45730</v>
      </c>
      <c r="B86" s="5" t="s">
        <v>157</v>
      </c>
      <c r="C86" s="5" t="s">
        <v>158</v>
      </c>
      <c r="D86" s="5" t="s">
        <v>135</v>
      </c>
      <c r="E86" s="5" t="s">
        <v>136</v>
      </c>
      <c r="F86" s="5" t="s">
        <v>105</v>
      </c>
      <c r="G86" s="12">
        <v>120000</v>
      </c>
      <c r="H86" s="12">
        <v>13500</v>
      </c>
      <c r="I86" s="12">
        <v>132000</v>
      </c>
    </row>
    <row r="87" spans="1:9" x14ac:dyDescent="0.4">
      <c r="A87" s="11">
        <v>45731</v>
      </c>
      <c r="B87" s="5" t="s">
        <v>206</v>
      </c>
      <c r="C87" s="5" t="s">
        <v>207</v>
      </c>
      <c r="D87" s="5" t="s">
        <v>128</v>
      </c>
      <c r="E87" s="5" t="s">
        <v>129</v>
      </c>
      <c r="F87" s="5" t="s">
        <v>125</v>
      </c>
      <c r="G87" s="12">
        <v>220000</v>
      </c>
      <c r="H87" s="12">
        <v>24750</v>
      </c>
      <c r="I87" s="12">
        <v>242000</v>
      </c>
    </row>
    <row r="88" spans="1:9" x14ac:dyDescent="0.4">
      <c r="A88" s="11">
        <v>45731</v>
      </c>
      <c r="B88" s="5" t="s">
        <v>133</v>
      </c>
      <c r="C88" s="5" t="s">
        <v>134</v>
      </c>
      <c r="D88" s="5" t="s">
        <v>108</v>
      </c>
      <c r="E88" s="5" t="s">
        <v>109</v>
      </c>
      <c r="F88" s="5" t="s">
        <v>105</v>
      </c>
      <c r="G88" s="12">
        <v>70000</v>
      </c>
      <c r="H88" s="12">
        <v>7875</v>
      </c>
      <c r="I88" s="12">
        <v>77000</v>
      </c>
    </row>
    <row r="89" spans="1:9" x14ac:dyDescent="0.4">
      <c r="A89" s="11">
        <v>45731</v>
      </c>
      <c r="B89" s="5" t="s">
        <v>117</v>
      </c>
      <c r="C89" s="5" t="s">
        <v>118</v>
      </c>
      <c r="D89" s="5" t="s">
        <v>218</v>
      </c>
      <c r="E89" s="5" t="s">
        <v>151</v>
      </c>
      <c r="F89" s="5" t="s">
        <v>112</v>
      </c>
      <c r="G89" s="12">
        <v>190000</v>
      </c>
      <c r="H89" s="12">
        <v>21375</v>
      </c>
      <c r="I89" s="12">
        <v>209000</v>
      </c>
    </row>
    <row r="90" spans="1:9" x14ac:dyDescent="0.4">
      <c r="A90" s="11">
        <v>45731</v>
      </c>
      <c r="B90" s="5" t="s">
        <v>182</v>
      </c>
      <c r="C90" s="5" t="s">
        <v>183</v>
      </c>
      <c r="D90" s="5" t="s">
        <v>187</v>
      </c>
      <c r="E90" s="5" t="s">
        <v>188</v>
      </c>
      <c r="F90" s="5" t="s">
        <v>125</v>
      </c>
      <c r="G90" s="12">
        <v>220000</v>
      </c>
      <c r="H90" s="12">
        <v>24750</v>
      </c>
      <c r="I90" s="12">
        <v>242000</v>
      </c>
    </row>
    <row r="91" spans="1:9" x14ac:dyDescent="0.4">
      <c r="A91" s="11">
        <v>45731</v>
      </c>
      <c r="B91" s="5" t="s">
        <v>157</v>
      </c>
      <c r="C91" s="5" t="s">
        <v>158</v>
      </c>
      <c r="D91" s="5" t="s">
        <v>146</v>
      </c>
      <c r="E91" s="5" t="s">
        <v>147</v>
      </c>
      <c r="F91" s="5" t="s">
        <v>125</v>
      </c>
      <c r="G91" s="12">
        <v>170000</v>
      </c>
      <c r="H91" s="12">
        <v>19125</v>
      </c>
      <c r="I91" s="12">
        <v>187000</v>
      </c>
    </row>
    <row r="92" spans="1:9" x14ac:dyDescent="0.4">
      <c r="A92" s="11">
        <v>45731</v>
      </c>
      <c r="B92" s="5" t="s">
        <v>163</v>
      </c>
      <c r="C92" s="5" t="s">
        <v>164</v>
      </c>
      <c r="D92" s="5" t="s">
        <v>219</v>
      </c>
      <c r="E92" s="5" t="s">
        <v>176</v>
      </c>
      <c r="F92" s="5" t="s">
        <v>112</v>
      </c>
      <c r="G92" s="12">
        <v>170000</v>
      </c>
      <c r="H92" s="12">
        <v>19125</v>
      </c>
      <c r="I92" s="12">
        <v>187000</v>
      </c>
    </row>
    <row r="93" spans="1:9" x14ac:dyDescent="0.4">
      <c r="A93" s="11">
        <v>45731</v>
      </c>
      <c r="B93" s="5" t="s">
        <v>169</v>
      </c>
      <c r="C93" s="5" t="s">
        <v>170</v>
      </c>
      <c r="D93" s="5" t="s">
        <v>220</v>
      </c>
      <c r="E93" s="5" t="s">
        <v>162</v>
      </c>
      <c r="F93" s="5" t="s">
        <v>125</v>
      </c>
      <c r="G93" s="12">
        <v>130000</v>
      </c>
      <c r="H93" s="12">
        <v>14625</v>
      </c>
      <c r="I93" s="12">
        <v>143000</v>
      </c>
    </row>
    <row r="94" spans="1:9" x14ac:dyDescent="0.4">
      <c r="A94" s="11">
        <v>45731</v>
      </c>
      <c r="B94" s="5" t="s">
        <v>169</v>
      </c>
      <c r="C94" s="5" t="s">
        <v>170</v>
      </c>
      <c r="D94" s="5" t="s">
        <v>181</v>
      </c>
      <c r="E94" s="5" t="s">
        <v>116</v>
      </c>
      <c r="F94" s="5" t="s">
        <v>112</v>
      </c>
      <c r="G94" s="12">
        <v>60000</v>
      </c>
      <c r="H94" s="12">
        <v>6750</v>
      </c>
      <c r="I94" s="12">
        <v>66000</v>
      </c>
    </row>
    <row r="95" spans="1:9" x14ac:dyDescent="0.4">
      <c r="A95" s="11">
        <v>45732</v>
      </c>
      <c r="B95" s="5" t="s">
        <v>133</v>
      </c>
      <c r="C95" s="5" t="s">
        <v>134</v>
      </c>
      <c r="D95" s="5" t="s">
        <v>132</v>
      </c>
      <c r="E95" s="5" t="s">
        <v>109</v>
      </c>
      <c r="F95" s="5" t="s">
        <v>125</v>
      </c>
      <c r="G95" s="12">
        <v>120000</v>
      </c>
      <c r="H95" s="12">
        <v>13500</v>
      </c>
      <c r="I95" s="12">
        <v>132000</v>
      </c>
    </row>
    <row r="96" spans="1:9" x14ac:dyDescent="0.4">
      <c r="A96" s="11">
        <v>45732</v>
      </c>
      <c r="B96" s="5" t="s">
        <v>215</v>
      </c>
      <c r="C96" s="5" t="s">
        <v>216</v>
      </c>
      <c r="D96" s="5" t="s">
        <v>221</v>
      </c>
      <c r="E96" s="5" t="s">
        <v>188</v>
      </c>
      <c r="F96" s="5" t="s">
        <v>112</v>
      </c>
      <c r="G96" s="12">
        <v>190000</v>
      </c>
      <c r="H96" s="12">
        <v>21375</v>
      </c>
      <c r="I96" s="12">
        <v>209000</v>
      </c>
    </row>
    <row r="97" spans="1:9" x14ac:dyDescent="0.4">
      <c r="A97" s="11">
        <v>45732</v>
      </c>
      <c r="B97" s="5" t="s">
        <v>155</v>
      </c>
      <c r="C97" s="5" t="s">
        <v>156</v>
      </c>
      <c r="D97" s="5" t="s">
        <v>212</v>
      </c>
      <c r="E97" s="5" t="s">
        <v>203</v>
      </c>
      <c r="F97" s="5" t="s">
        <v>112</v>
      </c>
      <c r="G97" s="12">
        <v>80000</v>
      </c>
      <c r="H97" s="12">
        <v>9000</v>
      </c>
      <c r="I97" s="12">
        <v>88000</v>
      </c>
    </row>
    <row r="98" spans="1:9" x14ac:dyDescent="0.4">
      <c r="A98" s="11">
        <v>45732</v>
      </c>
      <c r="B98" s="5" t="s">
        <v>182</v>
      </c>
      <c r="C98" s="5" t="s">
        <v>183</v>
      </c>
      <c r="D98" s="5" t="s">
        <v>191</v>
      </c>
      <c r="E98" s="5" t="s">
        <v>111</v>
      </c>
      <c r="F98" s="5" t="s">
        <v>105</v>
      </c>
      <c r="G98" s="12">
        <v>55000</v>
      </c>
      <c r="H98" s="12">
        <v>6188</v>
      </c>
      <c r="I98" s="12">
        <v>60500</v>
      </c>
    </row>
    <row r="99" spans="1:9" x14ac:dyDescent="0.4">
      <c r="A99" s="11">
        <v>45732</v>
      </c>
      <c r="B99" s="5" t="s">
        <v>121</v>
      </c>
      <c r="C99" s="5" t="s">
        <v>122</v>
      </c>
      <c r="D99" s="5" t="s">
        <v>212</v>
      </c>
      <c r="E99" s="5" t="s">
        <v>203</v>
      </c>
      <c r="F99" s="5" t="s">
        <v>112</v>
      </c>
      <c r="G99" s="12">
        <v>80000</v>
      </c>
      <c r="H99" s="12">
        <v>9000</v>
      </c>
      <c r="I99" s="12">
        <v>88000</v>
      </c>
    </row>
    <row r="100" spans="1:9" x14ac:dyDescent="0.4">
      <c r="A100" s="11">
        <v>45733</v>
      </c>
      <c r="B100" s="5" t="s">
        <v>204</v>
      </c>
      <c r="C100" s="5" t="s">
        <v>205</v>
      </c>
      <c r="D100" s="5" t="s">
        <v>135</v>
      </c>
      <c r="E100" s="5" t="s">
        <v>136</v>
      </c>
      <c r="F100" s="5" t="s">
        <v>105</v>
      </c>
      <c r="G100" s="12">
        <v>120000</v>
      </c>
      <c r="H100" s="12">
        <v>13500</v>
      </c>
      <c r="I100" s="12">
        <v>132000</v>
      </c>
    </row>
  </sheetData>
  <phoneticPr fontId="2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topLeftCell="A3" workbookViewId="0">
      <selection activeCell="L24" sqref="L24"/>
    </sheetView>
  </sheetViews>
  <sheetFormatPr defaultRowHeight="17.399999999999999" x14ac:dyDescent="0.4"/>
  <cols>
    <col min="1" max="1" width="1.59765625" customWidth="1"/>
    <col min="4" max="5" width="10.3984375" bestFit="1" customWidth="1"/>
    <col min="6" max="6" width="18.19921875" bestFit="1" customWidth="1"/>
    <col min="7" max="7" width="10.3984375" bestFit="1" customWidth="1"/>
    <col min="9" max="10" width="12.3984375" bestFit="1" customWidth="1"/>
    <col min="11" max="11" width="2.69921875" customWidth="1"/>
    <col min="12" max="12" width="11.09765625" customWidth="1"/>
    <col min="13" max="13" width="13.3984375" customWidth="1"/>
    <col min="14" max="14" width="18.19921875" customWidth="1"/>
    <col min="15" max="15" width="7.09765625" bestFit="1" customWidth="1"/>
  </cols>
  <sheetData>
    <row r="2" spans="2:15" x14ac:dyDescent="0.4">
      <c r="B2" t="s">
        <v>26</v>
      </c>
      <c r="L2" t="s">
        <v>27</v>
      </c>
    </row>
    <row r="3" spans="2:15" x14ac:dyDescent="0.4">
      <c r="B3" s="2" t="s">
        <v>28</v>
      </c>
      <c r="C3" s="15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5" t="s">
        <v>34</v>
      </c>
      <c r="I3" s="2" t="s">
        <v>35</v>
      </c>
      <c r="J3" s="15" t="s">
        <v>36</v>
      </c>
      <c r="L3" s="2" t="s">
        <v>37</v>
      </c>
      <c r="M3" s="15" t="s">
        <v>38</v>
      </c>
    </row>
    <row r="4" spans="2:15" x14ac:dyDescent="0.4">
      <c r="B4" s="2" t="s">
        <v>39</v>
      </c>
      <c r="C4" s="2" t="str">
        <f>VLOOKUP(MID(B4,1,2),$L$13:$O$18,MATCH(MID(B4,3,2),M$12:O$12,0)+1,FALSE)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fn중요도($G4,$D4)</f>
        <v>★</v>
      </c>
      <c r="I4" s="2" t="s">
        <v>40</v>
      </c>
      <c r="J4" s="2" t="str">
        <f>IF(VALUE(RIGHT($I4,3))&lt;=100,SUBSTITUTE($I4,"A","J"),IF(VALUE(RIGHT($I4,3))&lt;=200,SUBSTITUTE($I4,"G","D"),SUBSTITUTE($I4,"C","E")))</f>
        <v>123E456</v>
      </c>
      <c r="L4" s="2" t="s">
        <v>41</v>
      </c>
      <c r="M4" s="2" t="str">
        <f t="array" ref="M4">TEXT(SUM((LEFT($B$4:$B$29,2)=$L4)*$G$4:$G$29)/SUM($G$4:$G$29),"0.0%")</f>
        <v>22.4%</v>
      </c>
    </row>
    <row r="5" spans="2:15" x14ac:dyDescent="0.4">
      <c r="B5" s="2" t="s">
        <v>42</v>
      </c>
      <c r="C5" s="2" t="str">
        <f t="shared" ref="C5:C23" si="0">VLOOKUP(MID(B5,1,2),$L$13:$O$18,MATCH(MID(B5,3,2),M$12:O$12,0)+1,FALSE)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 t="str" cm="1">
        <f t="array" ref="H5">fn중요도($G5,$D5)</f>
        <v>☆</v>
      </c>
      <c r="I5" s="2" t="s">
        <v>43</v>
      </c>
      <c r="J5" s="2" t="str">
        <f t="shared" ref="J5:J23" si="2">IF(VALUE(RIGHT($I5,3))&lt;=100,SUBSTITUTE($I5,"A","J"),IF(VALUE(RIGHT($I5,3))&lt;=200,SUBSTITUTE($I5,"G","D"),SUBSTITUTE($I5,"C","E")))</f>
        <v>234J095</v>
      </c>
      <c r="L5" s="2" t="s">
        <v>44</v>
      </c>
      <c r="M5" s="2" t="str">
        <f t="array" ref="M5">TEXT(SUM((LEFT($B$4:$B$29,2)=$L5)*$G$4:$G$29)/SUM($G$4:$G$29),"0.0%")</f>
        <v>15.6%</v>
      </c>
    </row>
    <row r="6" spans="2:15" x14ac:dyDescent="0.4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 t="str" cm="1">
        <f t="array" ref="H6">fn중요도($G6,$D6)</f>
        <v>☆</v>
      </c>
      <c r="I6" s="2" t="s">
        <v>82</v>
      </c>
      <c r="J6" s="2" t="str">
        <f t="shared" si="2"/>
        <v>613B571</v>
      </c>
      <c r="L6" s="2" t="s">
        <v>47</v>
      </c>
      <c r="M6" s="2" t="str">
        <f t="array" ref="M6">TEXT(SUM((LEFT($B$4:$B$29,2)=$L6)*$G$4:$G$29)/SUM($G$4:$G$29),"0.0%")</f>
        <v>18.7%</v>
      </c>
    </row>
    <row r="7" spans="2:15" x14ac:dyDescent="0.4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 t="str" cm="1">
        <f t="array" ref="H7">fn중요도($G7,$D7)</f>
        <v>★</v>
      </c>
      <c r="I7" s="2" t="s">
        <v>83</v>
      </c>
      <c r="J7" s="2" t="str">
        <f t="shared" si="2"/>
        <v>973B652</v>
      </c>
      <c r="L7" s="2" t="s">
        <v>49</v>
      </c>
      <c r="M7" s="2" t="str">
        <f t="array" ref="M7">TEXT(SUM((LEFT($B$4:$B$29,2)=$L7)*$G$4:$G$29)/SUM($G$4:$G$29),"0.0%")</f>
        <v>18.0%</v>
      </c>
    </row>
    <row r="8" spans="2:15" x14ac:dyDescent="0.4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 t="str" cm="1">
        <f t="array" ref="H8">fn중요도($G8,$D8)</f>
        <v/>
      </c>
      <c r="I8" s="2" t="s">
        <v>79</v>
      </c>
      <c r="J8" s="2" t="str">
        <f t="shared" si="2"/>
        <v>936D104</v>
      </c>
      <c r="L8" s="2" t="s">
        <v>51</v>
      </c>
      <c r="M8" s="2" t="str">
        <f t="array" ref="M8">TEXT(SUM((LEFT($B$4:$B$29,2)=$L8)*$G$4:$G$29)/SUM($G$4:$G$29),"0.0%")</f>
        <v>14.2%</v>
      </c>
    </row>
    <row r="9" spans="2:15" x14ac:dyDescent="0.4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 t="str" cm="1">
        <f t="array" ref="H9">fn중요도($G9,$D9)</f>
        <v>☆</v>
      </c>
      <c r="I9" s="2" t="s">
        <v>76</v>
      </c>
      <c r="J9" s="2" t="str">
        <f t="shared" si="2"/>
        <v>123D182</v>
      </c>
      <c r="L9" s="2" t="s">
        <v>53</v>
      </c>
      <c r="M9" s="2" t="str">
        <f t="array" ref="M9">TEXT(SUM((LEFT($B$4:$B$29,2)=$L9)*$G$4:$G$29)/SUM($G$4:$G$29),"0.0%")</f>
        <v>11.0%</v>
      </c>
    </row>
    <row r="10" spans="2:15" x14ac:dyDescent="0.4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 t="str" cm="1">
        <f t="array" ref="H10">fn중요도($G10,$D10)</f>
        <v>☆</v>
      </c>
      <c r="I10" s="2" t="s">
        <v>80</v>
      </c>
      <c r="J10" s="2" t="str">
        <f t="shared" si="2"/>
        <v>862J071</v>
      </c>
    </row>
    <row r="11" spans="2:15" x14ac:dyDescent="0.4">
      <c r="B11" s="2" t="s">
        <v>55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 t="str" cm="1">
        <f t="array" ref="H11">fn중요도($G11,$D11)</f>
        <v>★</v>
      </c>
      <c r="I11" s="2" t="s">
        <v>72</v>
      </c>
      <c r="J11" s="2" t="str">
        <f t="shared" si="2"/>
        <v>154E865</v>
      </c>
      <c r="L11" t="s">
        <v>56</v>
      </c>
    </row>
    <row r="12" spans="2:15" x14ac:dyDescent="0.4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 t="str" cm="1">
        <f t="array" ref="H12">fn중요도($G12,$D12)</f>
        <v>☆</v>
      </c>
      <c r="I12" s="2" t="s">
        <v>85</v>
      </c>
      <c r="J12" s="2" t="str">
        <f t="shared" si="2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4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 t="str" cm="1">
        <f t="array" ref="H13">fn중요도($G13,$D13)</f>
        <v/>
      </c>
      <c r="I13" s="2" t="s">
        <v>71</v>
      </c>
      <c r="J13" s="2" t="str">
        <f t="shared" si="2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4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 t="str" cm="1">
        <f t="array" ref="H14">fn중요도($G14,$D14)</f>
        <v>☆</v>
      </c>
      <c r="I14" s="2" t="s">
        <v>46</v>
      </c>
      <c r="J14" s="2" t="str">
        <f t="shared" si="2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x14ac:dyDescent="0.4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 t="str" cm="1">
        <f t="array" ref="H15">fn중요도($G15,$D15)</f>
        <v>★</v>
      </c>
      <c r="I15" s="2" t="s">
        <v>81</v>
      </c>
      <c r="J15" s="2" t="str">
        <f t="shared" si="2"/>
        <v>652B364</v>
      </c>
      <c r="L15" s="2" t="s">
        <v>47</v>
      </c>
      <c r="M15" s="2" t="s">
        <v>65</v>
      </c>
      <c r="N15" s="2"/>
      <c r="O15" s="2"/>
    </row>
    <row r="16" spans="2:15" x14ac:dyDescent="0.4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 t="str" cm="1">
        <f t="array" ref="H16">fn중요도($G16,$D16)</f>
        <v>☆</v>
      </c>
      <c r="I16" s="2" t="s">
        <v>70</v>
      </c>
      <c r="J16" s="2" t="str">
        <f t="shared" si="2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x14ac:dyDescent="0.4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 t="str" cm="1">
        <f t="array" ref="H17">fn중요도($G17,$D17)</f>
        <v>☆</v>
      </c>
      <c r="I17" s="2" t="s">
        <v>77</v>
      </c>
      <c r="J17" s="2" t="str">
        <f t="shared" si="2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4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 t="str" cm="1">
        <f t="array" ref="H18">fn중요도($G18,$D18)</f>
        <v/>
      </c>
      <c r="I18" s="2" t="s">
        <v>84</v>
      </c>
      <c r="J18" s="2" t="str">
        <f t="shared" si="2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x14ac:dyDescent="0.4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 t="str" cm="1">
        <f t="array" ref="H19">fn중요도($G19,$D19)</f>
        <v>★</v>
      </c>
      <c r="I19" s="2" t="s">
        <v>73</v>
      </c>
      <c r="J19" s="2" t="str">
        <f t="shared" si="2"/>
        <v>547E846</v>
      </c>
    </row>
    <row r="20" spans="2:15" x14ac:dyDescent="0.4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 t="str" cm="1">
        <f t="array" ref="H20">fn중요도($G20,$D20)</f>
        <v>☆</v>
      </c>
      <c r="I20" s="2" t="s">
        <v>74</v>
      </c>
      <c r="J20" s="2" t="str">
        <f t="shared" si="2"/>
        <v>412B685</v>
      </c>
      <c r="L20" t="s">
        <v>256</v>
      </c>
    </row>
    <row r="21" spans="2:15" x14ac:dyDescent="0.4">
      <c r="B21" s="2" t="s">
        <v>55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 t="str" cm="1">
        <f t="array" ref="H21">fn중요도($G21,$D21)</f>
        <v>☆</v>
      </c>
      <c r="I21" s="2" t="s">
        <v>75</v>
      </c>
      <c r="J21" s="2" t="str">
        <f t="shared" si="2"/>
        <v>872D193</v>
      </c>
      <c r="L21" s="16" t="s">
        <v>30</v>
      </c>
      <c r="M21" s="16" t="s">
        <v>31</v>
      </c>
      <c r="N21" s="16" t="s">
        <v>32</v>
      </c>
    </row>
    <row r="22" spans="2:15" x14ac:dyDescent="0.4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 t="str" cm="1">
        <f t="array" ref="H22">fn중요도($G22,$D22)</f>
        <v>☆</v>
      </c>
      <c r="I22" s="2" t="s">
        <v>69</v>
      </c>
      <c r="J22" s="2" t="str">
        <f t="shared" si="2"/>
        <v>542B566</v>
      </c>
      <c r="L22" s="2" t="str">
        <f t="array" ref="L22">ROUND(AVERAGE(LARGE(D$4:D$23,{1,2,3})),1)&amp;" - "&amp;ROUND(AVERAGE(SMALL(D$4:D$23,{1,2,3})),1)</f>
        <v>138.3 - 34.7</v>
      </c>
      <c r="M22" s="2" t="str">
        <f t="array" ref="M22">ROUND(AVERAGE(LARGE(E$4:E$23,{1,2,3})),1)&amp;" - "&amp;ROUND(AVERAGE(SMALL(E$4:E$23,{1,2,3})),1)</f>
        <v>39 - 18</v>
      </c>
      <c r="N22" s="2" t="str">
        <f t="array" ref="N22">ROUND(AVERAGE(LARGE(F$4:F$23,{1,2,3})),1)&amp;" - "&amp;ROUND(AVERAGE(SMALL(F$4:F$23,{1,2,3})),1)</f>
        <v>45 - 25</v>
      </c>
    </row>
    <row r="23" spans="2:15" x14ac:dyDescent="0.4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 t="str" cm="1">
        <f t="array" ref="H23">fn중요도($G23,$D23)</f>
        <v>★</v>
      </c>
      <c r="I23" s="2" t="s">
        <v>78</v>
      </c>
      <c r="J23" s="2" t="str">
        <f t="shared" si="2"/>
        <v>586D129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92ED-FD1A-4ADC-A340-4FB6374361DE}">
  <sheetPr codeName="Sheet9"/>
  <dimension ref="A1:E58"/>
  <sheetViews>
    <sheetView workbookViewId="0"/>
  </sheetViews>
  <sheetFormatPr defaultRowHeight="17.399999999999999" x14ac:dyDescent="0.4"/>
  <cols>
    <col min="1" max="3" width="12.3984375" bestFit="1" customWidth="1"/>
    <col min="4" max="4" width="15.19921875" bestFit="1" customWidth="1"/>
    <col min="5" max="5" width="10.59765625" bestFit="1" customWidth="1"/>
  </cols>
  <sheetData>
    <row r="1" spans="1:5" x14ac:dyDescent="0.4">
      <c r="A1" t="s">
        <v>265</v>
      </c>
      <c r="B1" t="s">
        <v>266</v>
      </c>
      <c r="C1" t="s">
        <v>267</v>
      </c>
      <c r="D1" t="s">
        <v>268</v>
      </c>
      <c r="E1" t="s">
        <v>269</v>
      </c>
    </row>
    <row r="2" spans="1:5" x14ac:dyDescent="0.4">
      <c r="A2">
        <v>356002</v>
      </c>
      <c r="B2" t="s">
        <v>270</v>
      </c>
      <c r="C2" t="s">
        <v>271</v>
      </c>
      <c r="D2" s="25">
        <v>45748</v>
      </c>
      <c r="E2">
        <v>62000</v>
      </c>
    </row>
    <row r="3" spans="1:5" x14ac:dyDescent="0.4">
      <c r="A3">
        <v>356002</v>
      </c>
      <c r="B3" t="s">
        <v>270</v>
      </c>
      <c r="C3" t="s">
        <v>271</v>
      </c>
      <c r="D3" s="25">
        <v>45748</v>
      </c>
      <c r="E3">
        <v>18000</v>
      </c>
    </row>
    <row r="4" spans="1:5" x14ac:dyDescent="0.4">
      <c r="A4">
        <v>356002</v>
      </c>
      <c r="B4" t="s">
        <v>270</v>
      </c>
      <c r="C4" t="s">
        <v>271</v>
      </c>
      <c r="D4" s="25">
        <v>45748</v>
      </c>
      <c r="E4">
        <v>30000</v>
      </c>
    </row>
    <row r="5" spans="1:5" x14ac:dyDescent="0.4">
      <c r="A5">
        <v>356002</v>
      </c>
      <c r="B5" t="s">
        <v>270</v>
      </c>
      <c r="C5" t="s">
        <v>271</v>
      </c>
      <c r="D5" s="25">
        <v>45748</v>
      </c>
      <c r="E5">
        <v>135000</v>
      </c>
    </row>
    <row r="6" spans="1:5" x14ac:dyDescent="0.4">
      <c r="A6">
        <v>356002</v>
      </c>
      <c r="B6" t="s">
        <v>270</v>
      </c>
      <c r="C6" t="s">
        <v>271</v>
      </c>
      <c r="D6" s="25">
        <v>45749</v>
      </c>
      <c r="E6">
        <v>45000</v>
      </c>
    </row>
    <row r="7" spans="1:5" x14ac:dyDescent="0.4">
      <c r="A7">
        <v>356002</v>
      </c>
      <c r="B7" t="s">
        <v>270</v>
      </c>
      <c r="C7" t="s">
        <v>271</v>
      </c>
      <c r="D7" s="25">
        <v>45762</v>
      </c>
      <c r="E7">
        <v>11000</v>
      </c>
    </row>
    <row r="8" spans="1:5" x14ac:dyDescent="0.4">
      <c r="A8">
        <v>356002</v>
      </c>
      <c r="B8" t="s">
        <v>270</v>
      </c>
      <c r="C8" t="s">
        <v>271</v>
      </c>
      <c r="D8" s="25">
        <v>45748</v>
      </c>
      <c r="E8">
        <v>27000</v>
      </c>
    </row>
    <row r="9" spans="1:5" x14ac:dyDescent="0.4">
      <c r="A9">
        <v>356002</v>
      </c>
      <c r="B9" t="s">
        <v>270</v>
      </c>
      <c r="C9" t="s">
        <v>271</v>
      </c>
      <c r="D9" s="25">
        <v>45748</v>
      </c>
      <c r="E9">
        <v>85000</v>
      </c>
    </row>
    <row r="10" spans="1:5" x14ac:dyDescent="0.4">
      <c r="A10">
        <v>356002</v>
      </c>
      <c r="B10" t="s">
        <v>270</v>
      </c>
      <c r="C10" t="s">
        <v>271</v>
      </c>
      <c r="D10" s="25">
        <v>45762</v>
      </c>
      <c r="E10">
        <v>30000</v>
      </c>
    </row>
    <row r="11" spans="1:5" x14ac:dyDescent="0.4">
      <c r="A11">
        <v>356002</v>
      </c>
      <c r="B11" t="s">
        <v>270</v>
      </c>
      <c r="C11" t="s">
        <v>271</v>
      </c>
      <c r="D11" s="25">
        <v>45748</v>
      </c>
      <c r="E11">
        <v>100000</v>
      </c>
    </row>
    <row r="12" spans="1:5" x14ac:dyDescent="0.4">
      <c r="A12">
        <v>356002</v>
      </c>
      <c r="B12" t="s">
        <v>270</v>
      </c>
      <c r="C12" t="s">
        <v>271</v>
      </c>
      <c r="D12" s="25">
        <v>45748</v>
      </c>
      <c r="E12">
        <v>140000</v>
      </c>
    </row>
    <row r="13" spans="1:5" x14ac:dyDescent="0.4">
      <c r="A13">
        <v>358001</v>
      </c>
      <c r="B13" t="s">
        <v>270</v>
      </c>
      <c r="C13" t="s">
        <v>271</v>
      </c>
      <c r="D13" s="25">
        <v>45748</v>
      </c>
      <c r="E13">
        <v>3679500</v>
      </c>
    </row>
    <row r="14" spans="1:5" x14ac:dyDescent="0.4">
      <c r="A14">
        <v>358001</v>
      </c>
      <c r="B14" t="s">
        <v>272</v>
      </c>
      <c r="C14" t="s">
        <v>271</v>
      </c>
      <c r="D14" s="25">
        <v>45750</v>
      </c>
      <c r="E14">
        <v>946000</v>
      </c>
    </row>
    <row r="15" spans="1:5" x14ac:dyDescent="0.4">
      <c r="A15">
        <v>358001</v>
      </c>
      <c r="B15" t="s">
        <v>270</v>
      </c>
      <c r="C15" t="s">
        <v>271</v>
      </c>
      <c r="D15" s="25">
        <v>45750</v>
      </c>
      <c r="E15">
        <v>16000</v>
      </c>
    </row>
    <row r="16" spans="1:5" x14ac:dyDescent="0.4">
      <c r="A16">
        <v>358001</v>
      </c>
      <c r="B16" t="s">
        <v>273</v>
      </c>
      <c r="C16" t="s">
        <v>271</v>
      </c>
      <c r="D16" s="25">
        <v>45750</v>
      </c>
      <c r="E16">
        <v>564000</v>
      </c>
    </row>
    <row r="17" spans="1:5" x14ac:dyDescent="0.4">
      <c r="A17">
        <v>358001</v>
      </c>
      <c r="B17" t="s">
        <v>270</v>
      </c>
      <c r="C17" t="s">
        <v>271</v>
      </c>
      <c r="D17" s="25">
        <v>45749</v>
      </c>
      <c r="E17">
        <v>231700</v>
      </c>
    </row>
    <row r="18" spans="1:5" x14ac:dyDescent="0.4">
      <c r="A18">
        <v>358001</v>
      </c>
      <c r="B18" t="s">
        <v>270</v>
      </c>
      <c r="C18" t="s">
        <v>271</v>
      </c>
      <c r="D18" s="25">
        <v>45750</v>
      </c>
      <c r="E18">
        <v>346400</v>
      </c>
    </row>
    <row r="19" spans="1:5" x14ac:dyDescent="0.4">
      <c r="A19">
        <v>358001</v>
      </c>
      <c r="B19" t="s">
        <v>270</v>
      </c>
      <c r="C19" t="s">
        <v>271</v>
      </c>
      <c r="D19" s="25">
        <v>45750</v>
      </c>
      <c r="E19">
        <v>19000</v>
      </c>
    </row>
    <row r="20" spans="1:5" x14ac:dyDescent="0.4">
      <c r="A20">
        <v>358001</v>
      </c>
      <c r="B20" t="s">
        <v>270</v>
      </c>
      <c r="C20" t="s">
        <v>271</v>
      </c>
      <c r="D20" s="25">
        <v>45748</v>
      </c>
      <c r="E20">
        <v>1061100</v>
      </c>
    </row>
    <row r="21" spans="1:5" x14ac:dyDescent="0.4">
      <c r="A21">
        <v>335006</v>
      </c>
      <c r="B21" t="s">
        <v>273</v>
      </c>
      <c r="C21" t="s">
        <v>271</v>
      </c>
      <c r="D21" s="25">
        <v>45749</v>
      </c>
      <c r="E21">
        <v>1880000</v>
      </c>
    </row>
    <row r="22" spans="1:5" x14ac:dyDescent="0.4">
      <c r="A22">
        <v>305003</v>
      </c>
      <c r="B22" t="s">
        <v>273</v>
      </c>
      <c r="C22" t="s">
        <v>274</v>
      </c>
      <c r="D22" s="25">
        <v>45749</v>
      </c>
      <c r="E22">
        <v>297600</v>
      </c>
    </row>
    <row r="23" spans="1:5" x14ac:dyDescent="0.4">
      <c r="A23">
        <v>305003</v>
      </c>
      <c r="B23" t="s">
        <v>273</v>
      </c>
      <c r="C23" t="s">
        <v>274</v>
      </c>
      <c r="D23" s="25">
        <v>45748</v>
      </c>
      <c r="E23">
        <v>2308500</v>
      </c>
    </row>
    <row r="24" spans="1:5" x14ac:dyDescent="0.4">
      <c r="A24">
        <v>305003</v>
      </c>
      <c r="B24" t="s">
        <v>273</v>
      </c>
      <c r="C24" t="s">
        <v>274</v>
      </c>
      <c r="D24" s="25">
        <v>45748</v>
      </c>
      <c r="E24">
        <v>43350</v>
      </c>
    </row>
    <row r="25" spans="1:5" x14ac:dyDescent="0.4">
      <c r="A25">
        <v>305003</v>
      </c>
      <c r="B25" t="s">
        <v>270</v>
      </c>
      <c r="C25" t="s">
        <v>274</v>
      </c>
      <c r="D25" s="25">
        <v>45749</v>
      </c>
      <c r="E25">
        <v>36000</v>
      </c>
    </row>
    <row r="26" spans="1:5" x14ac:dyDescent="0.4">
      <c r="A26">
        <v>305003</v>
      </c>
      <c r="B26" t="s">
        <v>273</v>
      </c>
      <c r="C26" t="s">
        <v>274</v>
      </c>
      <c r="D26" s="25">
        <v>45748</v>
      </c>
      <c r="E26">
        <v>291000</v>
      </c>
    </row>
    <row r="27" spans="1:5" x14ac:dyDescent="0.4">
      <c r="A27">
        <v>305003</v>
      </c>
      <c r="B27" t="s">
        <v>270</v>
      </c>
      <c r="C27" t="s">
        <v>274</v>
      </c>
      <c r="D27" s="25">
        <v>45748</v>
      </c>
      <c r="E27">
        <v>32000</v>
      </c>
    </row>
    <row r="28" spans="1:5" x14ac:dyDescent="0.4">
      <c r="A28">
        <v>305003</v>
      </c>
      <c r="B28" t="s">
        <v>273</v>
      </c>
      <c r="C28" t="s">
        <v>274</v>
      </c>
      <c r="D28" s="25">
        <v>45748</v>
      </c>
      <c r="E28">
        <v>135000</v>
      </c>
    </row>
    <row r="29" spans="1:5" x14ac:dyDescent="0.4">
      <c r="A29">
        <v>305003</v>
      </c>
      <c r="B29" t="s">
        <v>270</v>
      </c>
      <c r="C29" t="s">
        <v>274</v>
      </c>
      <c r="D29" s="25">
        <v>45748</v>
      </c>
      <c r="E29">
        <v>1157000</v>
      </c>
    </row>
    <row r="30" spans="1:5" x14ac:dyDescent="0.4">
      <c r="A30">
        <v>305003</v>
      </c>
      <c r="B30" t="s">
        <v>270</v>
      </c>
      <c r="C30" t="s">
        <v>274</v>
      </c>
      <c r="D30" s="25">
        <v>45748</v>
      </c>
      <c r="E30">
        <v>62000</v>
      </c>
    </row>
    <row r="31" spans="1:5" x14ac:dyDescent="0.4">
      <c r="A31">
        <v>305003</v>
      </c>
      <c r="B31" t="s">
        <v>273</v>
      </c>
      <c r="C31" t="s">
        <v>274</v>
      </c>
      <c r="D31" s="25">
        <v>45748</v>
      </c>
      <c r="E31">
        <v>379950</v>
      </c>
    </row>
    <row r="32" spans="1:5" x14ac:dyDescent="0.4">
      <c r="A32">
        <v>305003</v>
      </c>
      <c r="B32" t="s">
        <v>273</v>
      </c>
      <c r="C32" t="s">
        <v>274</v>
      </c>
      <c r="D32" s="25">
        <v>45748</v>
      </c>
      <c r="E32">
        <v>140000</v>
      </c>
    </row>
    <row r="33" spans="1:5" x14ac:dyDescent="0.4">
      <c r="A33">
        <v>305003</v>
      </c>
      <c r="B33" t="s">
        <v>270</v>
      </c>
      <c r="C33" t="s">
        <v>274</v>
      </c>
      <c r="D33" s="25">
        <v>45748</v>
      </c>
      <c r="E33">
        <v>310000</v>
      </c>
    </row>
    <row r="34" spans="1:5" x14ac:dyDescent="0.4">
      <c r="A34">
        <v>368001</v>
      </c>
      <c r="B34" t="s">
        <v>270</v>
      </c>
      <c r="C34" t="s">
        <v>274</v>
      </c>
      <c r="D34" s="25">
        <v>45750</v>
      </c>
      <c r="E34">
        <v>3926000</v>
      </c>
    </row>
    <row r="35" spans="1:5" x14ac:dyDescent="0.4">
      <c r="A35">
        <v>368001</v>
      </c>
      <c r="B35" t="s">
        <v>272</v>
      </c>
      <c r="C35" t="s">
        <v>274</v>
      </c>
      <c r="D35" s="25">
        <v>45749</v>
      </c>
      <c r="E35">
        <v>69000</v>
      </c>
    </row>
    <row r="36" spans="1:5" x14ac:dyDescent="0.4">
      <c r="A36">
        <v>368001</v>
      </c>
      <c r="B36" t="s">
        <v>270</v>
      </c>
      <c r="C36" t="s">
        <v>274</v>
      </c>
      <c r="D36" s="25">
        <v>45748</v>
      </c>
      <c r="E36">
        <v>1140000</v>
      </c>
    </row>
    <row r="37" spans="1:5" x14ac:dyDescent="0.4">
      <c r="A37">
        <v>368001</v>
      </c>
      <c r="B37" t="s">
        <v>270</v>
      </c>
      <c r="C37" t="s">
        <v>274</v>
      </c>
      <c r="D37" s="25">
        <v>45748</v>
      </c>
      <c r="E37">
        <v>55500</v>
      </c>
    </row>
    <row r="38" spans="1:5" x14ac:dyDescent="0.4">
      <c r="A38">
        <v>368001</v>
      </c>
      <c r="B38" t="s">
        <v>270</v>
      </c>
      <c r="C38" t="s">
        <v>274</v>
      </c>
      <c r="D38" s="25">
        <v>45748</v>
      </c>
      <c r="E38">
        <v>1001000</v>
      </c>
    </row>
    <row r="39" spans="1:5" x14ac:dyDescent="0.4">
      <c r="A39">
        <v>323013</v>
      </c>
      <c r="B39" t="s">
        <v>273</v>
      </c>
      <c r="C39" t="s">
        <v>275</v>
      </c>
      <c r="D39" s="25">
        <v>45749</v>
      </c>
      <c r="E39">
        <v>46000</v>
      </c>
    </row>
    <row r="40" spans="1:5" x14ac:dyDescent="0.4">
      <c r="A40">
        <v>323013</v>
      </c>
      <c r="B40" t="s">
        <v>270</v>
      </c>
      <c r="C40" t="s">
        <v>275</v>
      </c>
      <c r="D40" s="25">
        <v>45748</v>
      </c>
      <c r="E40">
        <v>2145000</v>
      </c>
    </row>
    <row r="41" spans="1:5" x14ac:dyDescent="0.4">
      <c r="A41">
        <v>323013</v>
      </c>
      <c r="B41" t="s">
        <v>273</v>
      </c>
      <c r="C41" t="s">
        <v>275</v>
      </c>
      <c r="D41" s="25">
        <v>45748</v>
      </c>
      <c r="E41">
        <v>36000</v>
      </c>
    </row>
    <row r="42" spans="1:5" x14ac:dyDescent="0.4">
      <c r="A42">
        <v>323013</v>
      </c>
      <c r="B42" t="s">
        <v>273</v>
      </c>
      <c r="C42" t="s">
        <v>275</v>
      </c>
      <c r="D42" s="25">
        <v>45748</v>
      </c>
      <c r="E42">
        <v>135000</v>
      </c>
    </row>
    <row r="43" spans="1:5" x14ac:dyDescent="0.4">
      <c r="A43">
        <v>323013</v>
      </c>
      <c r="B43" t="s">
        <v>270</v>
      </c>
      <c r="C43" t="s">
        <v>275</v>
      </c>
      <c r="D43" s="25">
        <v>45750</v>
      </c>
      <c r="E43">
        <v>140000</v>
      </c>
    </row>
    <row r="44" spans="1:5" x14ac:dyDescent="0.4">
      <c r="A44">
        <v>323013</v>
      </c>
      <c r="B44" t="s">
        <v>273</v>
      </c>
      <c r="C44" t="s">
        <v>275</v>
      </c>
      <c r="D44" s="25">
        <v>45748</v>
      </c>
      <c r="E44">
        <v>255000</v>
      </c>
    </row>
    <row r="45" spans="1:5" x14ac:dyDescent="0.4">
      <c r="A45">
        <v>323013</v>
      </c>
      <c r="B45" t="s">
        <v>273</v>
      </c>
      <c r="C45" t="s">
        <v>275</v>
      </c>
      <c r="D45" s="25">
        <v>45748</v>
      </c>
      <c r="E45">
        <v>23600</v>
      </c>
    </row>
    <row r="46" spans="1:5" x14ac:dyDescent="0.4">
      <c r="A46">
        <v>323013</v>
      </c>
      <c r="B46" t="s">
        <v>270</v>
      </c>
      <c r="C46" t="s">
        <v>275</v>
      </c>
      <c r="D46" s="25">
        <v>45749</v>
      </c>
      <c r="E46">
        <v>1250000</v>
      </c>
    </row>
    <row r="47" spans="1:5" x14ac:dyDescent="0.4">
      <c r="A47">
        <v>323013</v>
      </c>
      <c r="B47" t="s">
        <v>273</v>
      </c>
      <c r="C47" t="s">
        <v>275</v>
      </c>
      <c r="D47" s="25">
        <v>45748</v>
      </c>
      <c r="E47">
        <v>33000</v>
      </c>
    </row>
    <row r="48" spans="1:5" x14ac:dyDescent="0.4">
      <c r="A48">
        <v>323013</v>
      </c>
      <c r="B48" t="s">
        <v>270</v>
      </c>
      <c r="C48" t="s">
        <v>275</v>
      </c>
      <c r="D48" s="25">
        <v>45748</v>
      </c>
      <c r="E48">
        <v>1445000</v>
      </c>
    </row>
    <row r="49" spans="1:5" x14ac:dyDescent="0.4">
      <c r="A49">
        <v>323013</v>
      </c>
      <c r="B49" t="s">
        <v>273</v>
      </c>
      <c r="C49" t="s">
        <v>275</v>
      </c>
      <c r="D49" s="25">
        <v>45748</v>
      </c>
      <c r="E49">
        <v>5000</v>
      </c>
    </row>
    <row r="50" spans="1:5" x14ac:dyDescent="0.4">
      <c r="A50">
        <v>323013</v>
      </c>
      <c r="B50" t="s">
        <v>270</v>
      </c>
      <c r="C50" t="s">
        <v>275</v>
      </c>
      <c r="D50" s="25">
        <v>45750</v>
      </c>
      <c r="E50">
        <v>1750000</v>
      </c>
    </row>
    <row r="51" spans="1:5" x14ac:dyDescent="0.4">
      <c r="A51">
        <v>347003</v>
      </c>
      <c r="B51" t="s">
        <v>270</v>
      </c>
      <c r="C51" t="s">
        <v>271</v>
      </c>
      <c r="D51" s="25">
        <v>45748</v>
      </c>
      <c r="E51">
        <v>41000</v>
      </c>
    </row>
    <row r="52" spans="1:5" x14ac:dyDescent="0.4">
      <c r="A52">
        <v>347003</v>
      </c>
      <c r="B52" t="s">
        <v>273</v>
      </c>
      <c r="C52" t="s">
        <v>271</v>
      </c>
      <c r="D52" s="25">
        <v>45748</v>
      </c>
      <c r="E52">
        <v>67000</v>
      </c>
    </row>
    <row r="53" spans="1:5" x14ac:dyDescent="0.4">
      <c r="A53">
        <v>347003</v>
      </c>
      <c r="B53" t="s">
        <v>273</v>
      </c>
      <c r="C53" t="s">
        <v>274</v>
      </c>
      <c r="D53" s="25">
        <v>45748</v>
      </c>
      <c r="E53">
        <v>130000</v>
      </c>
    </row>
    <row r="54" spans="1:5" x14ac:dyDescent="0.4">
      <c r="A54">
        <v>347003</v>
      </c>
      <c r="B54" t="s">
        <v>270</v>
      </c>
      <c r="C54" t="s">
        <v>271</v>
      </c>
      <c r="D54" s="25">
        <v>45749</v>
      </c>
      <c r="E54">
        <v>3000</v>
      </c>
    </row>
    <row r="55" spans="1:5" x14ac:dyDescent="0.4">
      <c r="A55">
        <v>347003</v>
      </c>
      <c r="B55" t="s">
        <v>273</v>
      </c>
      <c r="C55" t="s">
        <v>274</v>
      </c>
      <c r="D55" s="25">
        <v>45748</v>
      </c>
      <c r="E55">
        <v>190000</v>
      </c>
    </row>
    <row r="56" spans="1:5" x14ac:dyDescent="0.4">
      <c r="A56">
        <v>347003</v>
      </c>
      <c r="B56" t="s">
        <v>270</v>
      </c>
      <c r="C56" t="s">
        <v>271</v>
      </c>
      <c r="D56" s="25">
        <v>45748</v>
      </c>
      <c r="E56">
        <v>20000</v>
      </c>
    </row>
    <row r="57" spans="1:5" x14ac:dyDescent="0.4">
      <c r="A57">
        <v>347003</v>
      </c>
      <c r="B57" t="s">
        <v>273</v>
      </c>
      <c r="C57" t="s">
        <v>271</v>
      </c>
      <c r="D57" s="25">
        <v>45748</v>
      </c>
      <c r="E57">
        <v>44000</v>
      </c>
    </row>
    <row r="58" spans="1:5" x14ac:dyDescent="0.4">
      <c r="A58">
        <v>347003</v>
      </c>
      <c r="B58" t="s">
        <v>270</v>
      </c>
      <c r="C58" t="s">
        <v>274</v>
      </c>
      <c r="D58" s="25">
        <v>45748</v>
      </c>
      <c r="E58">
        <v>2660000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92A85-F2F4-4315-BB15-6DDB247039FB}">
  <dimension ref="A1:E58"/>
  <sheetViews>
    <sheetView topLeftCell="A2" workbookViewId="0"/>
  </sheetViews>
  <sheetFormatPr defaultRowHeight="17.399999999999999" x14ac:dyDescent="0.4"/>
  <cols>
    <col min="1" max="3" width="12.3984375" bestFit="1" customWidth="1"/>
    <col min="4" max="4" width="15.19921875" bestFit="1" customWidth="1"/>
    <col min="5" max="5" width="10.59765625" bestFit="1" customWidth="1"/>
  </cols>
  <sheetData>
    <row r="1" spans="1:5" x14ac:dyDescent="0.4">
      <c r="A1" t="s">
        <v>265</v>
      </c>
      <c r="B1" t="s">
        <v>266</v>
      </c>
      <c r="C1" t="s">
        <v>267</v>
      </c>
      <c r="D1" t="s">
        <v>268</v>
      </c>
      <c r="E1" t="s">
        <v>269</v>
      </c>
    </row>
    <row r="2" spans="1:5" x14ac:dyDescent="0.4">
      <c r="A2">
        <v>356002</v>
      </c>
      <c r="B2" s="38" t="s">
        <v>270</v>
      </c>
      <c r="C2" s="38" t="s">
        <v>271</v>
      </c>
      <c r="D2" s="25">
        <v>45748</v>
      </c>
      <c r="E2">
        <v>62000</v>
      </c>
    </row>
    <row r="3" spans="1:5" x14ac:dyDescent="0.4">
      <c r="A3">
        <v>356002</v>
      </c>
      <c r="B3" s="38" t="s">
        <v>270</v>
      </c>
      <c r="C3" s="38" t="s">
        <v>271</v>
      </c>
      <c r="D3" s="25">
        <v>45748</v>
      </c>
      <c r="E3">
        <v>18000</v>
      </c>
    </row>
    <row r="4" spans="1:5" x14ac:dyDescent="0.4">
      <c r="A4">
        <v>356002</v>
      </c>
      <c r="B4" s="38" t="s">
        <v>270</v>
      </c>
      <c r="C4" s="38" t="s">
        <v>271</v>
      </c>
      <c r="D4" s="25">
        <v>45748</v>
      </c>
      <c r="E4">
        <v>30000</v>
      </c>
    </row>
    <row r="5" spans="1:5" x14ac:dyDescent="0.4">
      <c r="A5">
        <v>356002</v>
      </c>
      <c r="B5" s="38" t="s">
        <v>270</v>
      </c>
      <c r="C5" s="38" t="s">
        <v>271</v>
      </c>
      <c r="D5" s="25">
        <v>45748</v>
      </c>
      <c r="E5">
        <v>135000</v>
      </c>
    </row>
    <row r="6" spans="1:5" x14ac:dyDescent="0.4">
      <c r="A6">
        <v>356002</v>
      </c>
      <c r="B6" s="38" t="s">
        <v>270</v>
      </c>
      <c r="C6" s="38" t="s">
        <v>271</v>
      </c>
      <c r="D6" s="25">
        <v>45749</v>
      </c>
      <c r="E6">
        <v>45000</v>
      </c>
    </row>
    <row r="7" spans="1:5" x14ac:dyDescent="0.4">
      <c r="A7">
        <v>356002</v>
      </c>
      <c r="B7" s="38" t="s">
        <v>270</v>
      </c>
      <c r="C7" s="38" t="s">
        <v>271</v>
      </c>
      <c r="D7" s="25">
        <v>45762</v>
      </c>
      <c r="E7">
        <v>11000</v>
      </c>
    </row>
    <row r="8" spans="1:5" x14ac:dyDescent="0.4">
      <c r="A8">
        <v>356002</v>
      </c>
      <c r="B8" s="38" t="s">
        <v>270</v>
      </c>
      <c r="C8" s="38" t="s">
        <v>271</v>
      </c>
      <c r="D8" s="25">
        <v>45748</v>
      </c>
      <c r="E8">
        <v>27000</v>
      </c>
    </row>
    <row r="9" spans="1:5" x14ac:dyDescent="0.4">
      <c r="A9">
        <v>356002</v>
      </c>
      <c r="B9" s="38" t="s">
        <v>270</v>
      </c>
      <c r="C9" s="38" t="s">
        <v>271</v>
      </c>
      <c r="D9" s="25">
        <v>45748</v>
      </c>
      <c r="E9">
        <v>85000</v>
      </c>
    </row>
    <row r="10" spans="1:5" x14ac:dyDescent="0.4">
      <c r="A10">
        <v>356002</v>
      </c>
      <c r="B10" s="38" t="s">
        <v>270</v>
      </c>
      <c r="C10" s="38" t="s">
        <v>271</v>
      </c>
      <c r="D10" s="25">
        <v>45762</v>
      </c>
      <c r="E10">
        <v>30000</v>
      </c>
    </row>
    <row r="11" spans="1:5" x14ac:dyDescent="0.4">
      <c r="A11">
        <v>356002</v>
      </c>
      <c r="B11" s="38" t="s">
        <v>270</v>
      </c>
      <c r="C11" s="38" t="s">
        <v>271</v>
      </c>
      <c r="D11" s="25">
        <v>45748</v>
      </c>
      <c r="E11">
        <v>100000</v>
      </c>
    </row>
    <row r="12" spans="1:5" x14ac:dyDescent="0.4">
      <c r="A12">
        <v>356002</v>
      </c>
      <c r="B12" s="38" t="s">
        <v>270</v>
      </c>
      <c r="C12" s="38" t="s">
        <v>271</v>
      </c>
      <c r="D12" s="25">
        <v>45748</v>
      </c>
      <c r="E12">
        <v>140000</v>
      </c>
    </row>
    <row r="13" spans="1:5" x14ac:dyDescent="0.4">
      <c r="A13">
        <v>358001</v>
      </c>
      <c r="B13" s="38" t="s">
        <v>270</v>
      </c>
      <c r="C13" s="38" t="s">
        <v>271</v>
      </c>
      <c r="D13" s="25">
        <v>45748</v>
      </c>
      <c r="E13">
        <v>3679500</v>
      </c>
    </row>
    <row r="14" spans="1:5" x14ac:dyDescent="0.4">
      <c r="A14">
        <v>358001</v>
      </c>
      <c r="B14" s="38" t="s">
        <v>272</v>
      </c>
      <c r="C14" s="38" t="s">
        <v>271</v>
      </c>
      <c r="D14" s="25">
        <v>45750</v>
      </c>
      <c r="E14">
        <v>946000</v>
      </c>
    </row>
    <row r="15" spans="1:5" x14ac:dyDescent="0.4">
      <c r="A15">
        <v>358001</v>
      </c>
      <c r="B15" s="38" t="s">
        <v>270</v>
      </c>
      <c r="C15" s="38" t="s">
        <v>271</v>
      </c>
      <c r="D15" s="25">
        <v>45750</v>
      </c>
      <c r="E15">
        <v>16000</v>
      </c>
    </row>
    <row r="16" spans="1:5" x14ac:dyDescent="0.4">
      <c r="A16">
        <v>358001</v>
      </c>
      <c r="B16" s="38" t="s">
        <v>273</v>
      </c>
      <c r="C16" s="38" t="s">
        <v>271</v>
      </c>
      <c r="D16" s="25">
        <v>45750</v>
      </c>
      <c r="E16">
        <v>564000</v>
      </c>
    </row>
    <row r="17" spans="1:5" x14ac:dyDescent="0.4">
      <c r="A17">
        <v>358001</v>
      </c>
      <c r="B17" s="38" t="s">
        <v>270</v>
      </c>
      <c r="C17" s="38" t="s">
        <v>271</v>
      </c>
      <c r="D17" s="25">
        <v>45749</v>
      </c>
      <c r="E17">
        <v>231700</v>
      </c>
    </row>
    <row r="18" spans="1:5" x14ac:dyDescent="0.4">
      <c r="A18">
        <v>358001</v>
      </c>
      <c r="B18" s="38" t="s">
        <v>270</v>
      </c>
      <c r="C18" s="38" t="s">
        <v>271</v>
      </c>
      <c r="D18" s="25">
        <v>45750</v>
      </c>
      <c r="E18">
        <v>346400</v>
      </c>
    </row>
    <row r="19" spans="1:5" x14ac:dyDescent="0.4">
      <c r="A19">
        <v>358001</v>
      </c>
      <c r="B19" s="38" t="s">
        <v>270</v>
      </c>
      <c r="C19" s="38" t="s">
        <v>271</v>
      </c>
      <c r="D19" s="25">
        <v>45750</v>
      </c>
      <c r="E19">
        <v>19000</v>
      </c>
    </row>
    <row r="20" spans="1:5" x14ac:dyDescent="0.4">
      <c r="A20">
        <v>358001</v>
      </c>
      <c r="B20" s="38" t="s">
        <v>270</v>
      </c>
      <c r="C20" s="38" t="s">
        <v>271</v>
      </c>
      <c r="D20" s="25">
        <v>45748</v>
      </c>
      <c r="E20">
        <v>1061100</v>
      </c>
    </row>
    <row r="21" spans="1:5" x14ac:dyDescent="0.4">
      <c r="A21">
        <v>335006</v>
      </c>
      <c r="B21" s="38" t="s">
        <v>273</v>
      </c>
      <c r="C21" s="38" t="s">
        <v>271</v>
      </c>
      <c r="D21" s="25">
        <v>45749</v>
      </c>
      <c r="E21">
        <v>1880000</v>
      </c>
    </row>
    <row r="22" spans="1:5" x14ac:dyDescent="0.4">
      <c r="A22">
        <v>305003</v>
      </c>
      <c r="B22" s="38" t="s">
        <v>273</v>
      </c>
      <c r="C22" s="38" t="s">
        <v>274</v>
      </c>
      <c r="D22" s="25">
        <v>45749</v>
      </c>
      <c r="E22">
        <v>297600</v>
      </c>
    </row>
    <row r="23" spans="1:5" x14ac:dyDescent="0.4">
      <c r="A23">
        <v>305003</v>
      </c>
      <c r="B23" s="38" t="s">
        <v>273</v>
      </c>
      <c r="C23" s="38" t="s">
        <v>274</v>
      </c>
      <c r="D23" s="25">
        <v>45748</v>
      </c>
      <c r="E23">
        <v>2308500</v>
      </c>
    </row>
    <row r="24" spans="1:5" x14ac:dyDescent="0.4">
      <c r="A24">
        <v>305003</v>
      </c>
      <c r="B24" s="38" t="s">
        <v>273</v>
      </c>
      <c r="C24" s="38" t="s">
        <v>274</v>
      </c>
      <c r="D24" s="25">
        <v>45748</v>
      </c>
      <c r="E24">
        <v>43350</v>
      </c>
    </row>
    <row r="25" spans="1:5" x14ac:dyDescent="0.4">
      <c r="A25">
        <v>305003</v>
      </c>
      <c r="B25" s="38" t="s">
        <v>270</v>
      </c>
      <c r="C25" s="38" t="s">
        <v>274</v>
      </c>
      <c r="D25" s="25">
        <v>45749</v>
      </c>
      <c r="E25">
        <v>36000</v>
      </c>
    </row>
    <row r="26" spans="1:5" x14ac:dyDescent="0.4">
      <c r="A26">
        <v>305003</v>
      </c>
      <c r="B26" s="38" t="s">
        <v>273</v>
      </c>
      <c r="C26" s="38" t="s">
        <v>274</v>
      </c>
      <c r="D26" s="25">
        <v>45748</v>
      </c>
      <c r="E26">
        <v>291000</v>
      </c>
    </row>
    <row r="27" spans="1:5" x14ac:dyDescent="0.4">
      <c r="A27">
        <v>305003</v>
      </c>
      <c r="B27" s="38" t="s">
        <v>270</v>
      </c>
      <c r="C27" s="38" t="s">
        <v>274</v>
      </c>
      <c r="D27" s="25">
        <v>45748</v>
      </c>
      <c r="E27">
        <v>32000</v>
      </c>
    </row>
    <row r="28" spans="1:5" x14ac:dyDescent="0.4">
      <c r="A28">
        <v>305003</v>
      </c>
      <c r="B28" s="38" t="s">
        <v>273</v>
      </c>
      <c r="C28" s="38" t="s">
        <v>274</v>
      </c>
      <c r="D28" s="25">
        <v>45748</v>
      </c>
      <c r="E28">
        <v>135000</v>
      </c>
    </row>
    <row r="29" spans="1:5" x14ac:dyDescent="0.4">
      <c r="A29">
        <v>305003</v>
      </c>
      <c r="B29" s="38" t="s">
        <v>270</v>
      </c>
      <c r="C29" s="38" t="s">
        <v>274</v>
      </c>
      <c r="D29" s="25">
        <v>45748</v>
      </c>
      <c r="E29">
        <v>1157000</v>
      </c>
    </row>
    <row r="30" spans="1:5" x14ac:dyDescent="0.4">
      <c r="A30">
        <v>305003</v>
      </c>
      <c r="B30" s="38" t="s">
        <v>270</v>
      </c>
      <c r="C30" s="38" t="s">
        <v>274</v>
      </c>
      <c r="D30" s="25">
        <v>45748</v>
      </c>
      <c r="E30">
        <v>62000</v>
      </c>
    </row>
    <row r="31" spans="1:5" x14ac:dyDescent="0.4">
      <c r="A31">
        <v>305003</v>
      </c>
      <c r="B31" s="38" t="s">
        <v>273</v>
      </c>
      <c r="C31" s="38" t="s">
        <v>274</v>
      </c>
      <c r="D31" s="25">
        <v>45748</v>
      </c>
      <c r="E31">
        <v>379950</v>
      </c>
    </row>
    <row r="32" spans="1:5" x14ac:dyDescent="0.4">
      <c r="A32">
        <v>305003</v>
      </c>
      <c r="B32" s="38" t="s">
        <v>273</v>
      </c>
      <c r="C32" s="38" t="s">
        <v>274</v>
      </c>
      <c r="D32" s="25">
        <v>45748</v>
      </c>
      <c r="E32">
        <v>140000</v>
      </c>
    </row>
    <row r="33" spans="1:5" x14ac:dyDescent="0.4">
      <c r="A33">
        <v>305003</v>
      </c>
      <c r="B33" s="38" t="s">
        <v>270</v>
      </c>
      <c r="C33" s="38" t="s">
        <v>274</v>
      </c>
      <c r="D33" s="25">
        <v>45748</v>
      </c>
      <c r="E33">
        <v>310000</v>
      </c>
    </row>
    <row r="34" spans="1:5" x14ac:dyDescent="0.4">
      <c r="A34">
        <v>368001</v>
      </c>
      <c r="B34" s="38" t="s">
        <v>270</v>
      </c>
      <c r="C34" s="38" t="s">
        <v>274</v>
      </c>
      <c r="D34" s="25">
        <v>45750</v>
      </c>
      <c r="E34">
        <v>3926000</v>
      </c>
    </row>
    <row r="35" spans="1:5" x14ac:dyDescent="0.4">
      <c r="A35">
        <v>368001</v>
      </c>
      <c r="B35" s="38" t="s">
        <v>272</v>
      </c>
      <c r="C35" s="38" t="s">
        <v>274</v>
      </c>
      <c r="D35" s="25">
        <v>45749</v>
      </c>
      <c r="E35">
        <v>69000</v>
      </c>
    </row>
    <row r="36" spans="1:5" x14ac:dyDescent="0.4">
      <c r="A36">
        <v>368001</v>
      </c>
      <c r="B36" s="38" t="s">
        <v>270</v>
      </c>
      <c r="C36" s="38" t="s">
        <v>274</v>
      </c>
      <c r="D36" s="25">
        <v>45748</v>
      </c>
      <c r="E36">
        <v>1140000</v>
      </c>
    </row>
    <row r="37" spans="1:5" x14ac:dyDescent="0.4">
      <c r="A37">
        <v>368001</v>
      </c>
      <c r="B37" s="38" t="s">
        <v>270</v>
      </c>
      <c r="C37" s="38" t="s">
        <v>274</v>
      </c>
      <c r="D37" s="25">
        <v>45748</v>
      </c>
      <c r="E37">
        <v>55500</v>
      </c>
    </row>
    <row r="38" spans="1:5" x14ac:dyDescent="0.4">
      <c r="A38">
        <v>368001</v>
      </c>
      <c r="B38" s="38" t="s">
        <v>270</v>
      </c>
      <c r="C38" s="38" t="s">
        <v>274</v>
      </c>
      <c r="D38" s="25">
        <v>45748</v>
      </c>
      <c r="E38">
        <v>1001000</v>
      </c>
    </row>
    <row r="39" spans="1:5" x14ac:dyDescent="0.4">
      <c r="A39">
        <v>323013</v>
      </c>
      <c r="B39" s="38" t="s">
        <v>273</v>
      </c>
      <c r="C39" s="38" t="s">
        <v>275</v>
      </c>
      <c r="D39" s="25">
        <v>45749</v>
      </c>
      <c r="E39">
        <v>46000</v>
      </c>
    </row>
    <row r="40" spans="1:5" x14ac:dyDescent="0.4">
      <c r="A40">
        <v>323013</v>
      </c>
      <c r="B40" s="38" t="s">
        <v>270</v>
      </c>
      <c r="C40" s="38" t="s">
        <v>275</v>
      </c>
      <c r="D40" s="25">
        <v>45748</v>
      </c>
      <c r="E40">
        <v>2145000</v>
      </c>
    </row>
    <row r="41" spans="1:5" x14ac:dyDescent="0.4">
      <c r="A41">
        <v>323013</v>
      </c>
      <c r="B41" s="38" t="s">
        <v>273</v>
      </c>
      <c r="C41" s="38" t="s">
        <v>275</v>
      </c>
      <c r="D41" s="25">
        <v>45748</v>
      </c>
      <c r="E41">
        <v>36000</v>
      </c>
    </row>
    <row r="42" spans="1:5" x14ac:dyDescent="0.4">
      <c r="A42">
        <v>323013</v>
      </c>
      <c r="B42" s="38" t="s">
        <v>273</v>
      </c>
      <c r="C42" s="38" t="s">
        <v>275</v>
      </c>
      <c r="D42" s="25">
        <v>45748</v>
      </c>
      <c r="E42">
        <v>135000</v>
      </c>
    </row>
    <row r="43" spans="1:5" x14ac:dyDescent="0.4">
      <c r="A43">
        <v>323013</v>
      </c>
      <c r="B43" s="38" t="s">
        <v>270</v>
      </c>
      <c r="C43" s="38" t="s">
        <v>275</v>
      </c>
      <c r="D43" s="25">
        <v>45750</v>
      </c>
      <c r="E43">
        <v>140000</v>
      </c>
    </row>
    <row r="44" spans="1:5" x14ac:dyDescent="0.4">
      <c r="A44">
        <v>323013</v>
      </c>
      <c r="B44" s="38" t="s">
        <v>273</v>
      </c>
      <c r="C44" s="38" t="s">
        <v>275</v>
      </c>
      <c r="D44" s="25">
        <v>45748</v>
      </c>
      <c r="E44">
        <v>255000</v>
      </c>
    </row>
    <row r="45" spans="1:5" x14ac:dyDescent="0.4">
      <c r="A45">
        <v>323013</v>
      </c>
      <c r="B45" s="38" t="s">
        <v>273</v>
      </c>
      <c r="C45" s="38" t="s">
        <v>275</v>
      </c>
      <c r="D45" s="25">
        <v>45748</v>
      </c>
      <c r="E45">
        <v>23600</v>
      </c>
    </row>
    <row r="46" spans="1:5" x14ac:dyDescent="0.4">
      <c r="A46">
        <v>323013</v>
      </c>
      <c r="B46" s="38" t="s">
        <v>270</v>
      </c>
      <c r="C46" s="38" t="s">
        <v>275</v>
      </c>
      <c r="D46" s="25">
        <v>45749</v>
      </c>
      <c r="E46">
        <v>1250000</v>
      </c>
    </row>
    <row r="47" spans="1:5" x14ac:dyDescent="0.4">
      <c r="A47">
        <v>323013</v>
      </c>
      <c r="B47" s="38" t="s">
        <v>273</v>
      </c>
      <c r="C47" s="38" t="s">
        <v>275</v>
      </c>
      <c r="D47" s="25">
        <v>45748</v>
      </c>
      <c r="E47">
        <v>33000</v>
      </c>
    </row>
    <row r="48" spans="1:5" x14ac:dyDescent="0.4">
      <c r="A48">
        <v>323013</v>
      </c>
      <c r="B48" s="38" t="s">
        <v>270</v>
      </c>
      <c r="C48" s="38" t="s">
        <v>275</v>
      </c>
      <c r="D48" s="25">
        <v>45748</v>
      </c>
      <c r="E48">
        <v>1445000</v>
      </c>
    </row>
    <row r="49" spans="1:5" x14ac:dyDescent="0.4">
      <c r="A49">
        <v>323013</v>
      </c>
      <c r="B49" s="38" t="s">
        <v>273</v>
      </c>
      <c r="C49" s="38" t="s">
        <v>275</v>
      </c>
      <c r="D49" s="25">
        <v>45748</v>
      </c>
      <c r="E49">
        <v>5000</v>
      </c>
    </row>
    <row r="50" spans="1:5" x14ac:dyDescent="0.4">
      <c r="A50">
        <v>323013</v>
      </c>
      <c r="B50" s="38" t="s">
        <v>270</v>
      </c>
      <c r="C50" s="38" t="s">
        <v>275</v>
      </c>
      <c r="D50" s="25">
        <v>45750</v>
      </c>
      <c r="E50">
        <v>1750000</v>
      </c>
    </row>
    <row r="51" spans="1:5" x14ac:dyDescent="0.4">
      <c r="A51">
        <v>347003</v>
      </c>
      <c r="B51" s="38" t="s">
        <v>270</v>
      </c>
      <c r="C51" s="38" t="s">
        <v>271</v>
      </c>
      <c r="D51" s="25">
        <v>45748</v>
      </c>
      <c r="E51">
        <v>41000</v>
      </c>
    </row>
    <row r="52" spans="1:5" x14ac:dyDescent="0.4">
      <c r="A52">
        <v>347003</v>
      </c>
      <c r="B52" s="38" t="s">
        <v>273</v>
      </c>
      <c r="C52" s="38" t="s">
        <v>271</v>
      </c>
      <c r="D52" s="25">
        <v>45748</v>
      </c>
      <c r="E52">
        <v>67000</v>
      </c>
    </row>
    <row r="53" spans="1:5" x14ac:dyDescent="0.4">
      <c r="A53">
        <v>347003</v>
      </c>
      <c r="B53" s="38" t="s">
        <v>273</v>
      </c>
      <c r="C53" s="38" t="s">
        <v>274</v>
      </c>
      <c r="D53" s="25">
        <v>45748</v>
      </c>
      <c r="E53">
        <v>130000</v>
      </c>
    </row>
    <row r="54" spans="1:5" x14ac:dyDescent="0.4">
      <c r="A54">
        <v>347003</v>
      </c>
      <c r="B54" s="38" t="s">
        <v>270</v>
      </c>
      <c r="C54" s="38" t="s">
        <v>271</v>
      </c>
      <c r="D54" s="25">
        <v>45749</v>
      </c>
      <c r="E54">
        <v>3000</v>
      </c>
    </row>
    <row r="55" spans="1:5" x14ac:dyDescent="0.4">
      <c r="A55">
        <v>347003</v>
      </c>
      <c r="B55" s="38" t="s">
        <v>273</v>
      </c>
      <c r="C55" s="38" t="s">
        <v>274</v>
      </c>
      <c r="D55" s="25">
        <v>45748</v>
      </c>
      <c r="E55">
        <v>190000</v>
      </c>
    </row>
    <row r="56" spans="1:5" x14ac:dyDescent="0.4">
      <c r="A56">
        <v>347003</v>
      </c>
      <c r="B56" s="38" t="s">
        <v>270</v>
      </c>
      <c r="C56" s="38" t="s">
        <v>271</v>
      </c>
      <c r="D56" s="25">
        <v>45748</v>
      </c>
      <c r="E56">
        <v>20000</v>
      </c>
    </row>
    <row r="57" spans="1:5" x14ac:dyDescent="0.4">
      <c r="A57">
        <v>347003</v>
      </c>
      <c r="B57" s="38" t="s">
        <v>273</v>
      </c>
      <c r="C57" s="38" t="s">
        <v>271</v>
      </c>
      <c r="D57" s="25">
        <v>45748</v>
      </c>
      <c r="E57">
        <v>44000</v>
      </c>
    </row>
    <row r="58" spans="1:5" x14ac:dyDescent="0.4">
      <c r="A58">
        <v>347003</v>
      </c>
      <c r="B58" s="38" t="s">
        <v>270</v>
      </c>
      <c r="C58" s="38" t="s">
        <v>274</v>
      </c>
      <c r="D58" s="25">
        <v>45748</v>
      </c>
      <c r="E58">
        <v>2660000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F20"/>
  <sheetViews>
    <sheetView workbookViewId="0">
      <selection activeCell="H13" sqref="H13"/>
    </sheetView>
  </sheetViews>
  <sheetFormatPr defaultRowHeight="17.399999999999999" x14ac:dyDescent="0.4"/>
  <cols>
    <col min="1" max="1" width="3.19921875" customWidth="1"/>
    <col min="2" max="2" width="21.19921875" bestFit="1" customWidth="1"/>
    <col min="3" max="4" width="12.59765625" bestFit="1" customWidth="1"/>
    <col min="5" max="5" width="10.3984375" bestFit="1" customWidth="1"/>
    <col min="6" max="6" width="12.3984375" bestFit="1" customWidth="1"/>
    <col min="7" max="7" width="6.796875" bestFit="1" customWidth="1"/>
    <col min="8" max="9" width="13.19921875" bestFit="1" customWidth="1"/>
  </cols>
  <sheetData>
    <row r="2" spans="2:6" x14ac:dyDescent="0.4">
      <c r="B2" s="26" t="s">
        <v>266</v>
      </c>
      <c r="C2" t="s">
        <v>277</v>
      </c>
    </row>
    <row r="4" spans="2:6" x14ac:dyDescent="0.4">
      <c r="B4" s="27" t="s">
        <v>278</v>
      </c>
      <c r="C4" s="5"/>
      <c r="D4" s="27" t="s">
        <v>267</v>
      </c>
      <c r="E4" s="5"/>
      <c r="F4" s="5"/>
    </row>
    <row r="5" spans="2:6" x14ac:dyDescent="0.4">
      <c r="B5" s="27" t="s">
        <v>269</v>
      </c>
      <c r="C5" s="27" t="s">
        <v>268</v>
      </c>
      <c r="D5" s="28" t="s">
        <v>274</v>
      </c>
      <c r="E5" s="28" t="s">
        <v>271</v>
      </c>
      <c r="F5" s="28" t="s">
        <v>275</v>
      </c>
    </row>
    <row r="6" spans="2:6" x14ac:dyDescent="0.4">
      <c r="B6" s="41" t="s">
        <v>279</v>
      </c>
      <c r="C6" s="42">
        <v>45748</v>
      </c>
      <c r="D6" s="39">
        <v>11</v>
      </c>
      <c r="E6" s="39">
        <v>12</v>
      </c>
      <c r="F6" s="39">
        <v>6</v>
      </c>
    </row>
    <row r="7" spans="2:6" x14ac:dyDescent="0.4">
      <c r="B7" s="40"/>
      <c r="C7" s="42">
        <v>45749</v>
      </c>
      <c r="D7" s="39">
        <v>3</v>
      </c>
      <c r="E7" s="39">
        <v>3</v>
      </c>
      <c r="F7" s="39">
        <v>1</v>
      </c>
    </row>
    <row r="8" spans="2:6" x14ac:dyDescent="0.4">
      <c r="B8" s="40"/>
      <c r="C8" s="42">
        <v>45750</v>
      </c>
      <c r="D8" s="39" t="s">
        <v>287</v>
      </c>
      <c r="E8" s="39">
        <v>5</v>
      </c>
      <c r="F8" s="39">
        <v>1</v>
      </c>
    </row>
    <row r="9" spans="2:6" x14ac:dyDescent="0.4">
      <c r="B9" s="40"/>
      <c r="C9" s="42">
        <v>45762</v>
      </c>
      <c r="D9" s="39" t="s">
        <v>287</v>
      </c>
      <c r="E9" s="39">
        <v>2</v>
      </c>
      <c r="F9" s="39" t="s">
        <v>287</v>
      </c>
    </row>
    <row r="10" spans="2:6" ht="17.399999999999999" customHeight="1" x14ac:dyDescent="0.4">
      <c r="B10" s="41" t="s">
        <v>280</v>
      </c>
      <c r="C10" s="40"/>
      <c r="D10" s="39">
        <v>14</v>
      </c>
      <c r="E10" s="39">
        <v>22</v>
      </c>
      <c r="F10" s="39">
        <v>8</v>
      </c>
    </row>
    <row r="11" spans="2:6" x14ac:dyDescent="0.4">
      <c r="B11" s="41" t="s">
        <v>281</v>
      </c>
      <c r="C11" s="42">
        <v>45748</v>
      </c>
      <c r="D11" s="39">
        <v>3</v>
      </c>
      <c r="E11" s="39">
        <v>1</v>
      </c>
      <c r="F11" s="39">
        <v>1</v>
      </c>
    </row>
    <row r="12" spans="2:6" x14ac:dyDescent="0.4">
      <c r="B12" s="40"/>
      <c r="C12" s="42">
        <v>45749</v>
      </c>
      <c r="D12" s="39" t="s">
        <v>287</v>
      </c>
      <c r="E12" s="39">
        <v>1</v>
      </c>
      <c r="F12" s="39">
        <v>1</v>
      </c>
    </row>
    <row r="13" spans="2:6" ht="17.399999999999999" customHeight="1" x14ac:dyDescent="0.4">
      <c r="B13" s="40"/>
      <c r="C13" s="42">
        <v>45750</v>
      </c>
      <c r="D13" s="39" t="s">
        <v>287</v>
      </c>
      <c r="E13" s="39" t="s">
        <v>287</v>
      </c>
      <c r="F13" s="39">
        <v>1</v>
      </c>
    </row>
    <row r="14" spans="2:6" x14ac:dyDescent="0.4">
      <c r="B14" s="41" t="s">
        <v>282</v>
      </c>
      <c r="C14" s="40"/>
      <c r="D14" s="39">
        <v>3</v>
      </c>
      <c r="E14" s="39">
        <v>2</v>
      </c>
      <c r="F14" s="39">
        <v>3</v>
      </c>
    </row>
    <row r="15" spans="2:6" ht="17.399999999999999" customHeight="1" x14ac:dyDescent="0.4">
      <c r="B15" s="28" t="s">
        <v>283</v>
      </c>
      <c r="C15" s="42">
        <v>45748</v>
      </c>
      <c r="D15" s="39">
        <v>2</v>
      </c>
      <c r="E15" s="39" t="s">
        <v>287</v>
      </c>
      <c r="F15" s="39">
        <v>1</v>
      </c>
    </row>
    <row r="16" spans="2:6" ht="17.399999999999999" customHeight="1" x14ac:dyDescent="0.4">
      <c r="B16" s="41" t="s">
        <v>284</v>
      </c>
      <c r="C16" s="40"/>
      <c r="D16" s="39">
        <v>2</v>
      </c>
      <c r="E16" s="39" t="s">
        <v>287</v>
      </c>
      <c r="F16" s="39">
        <v>1</v>
      </c>
    </row>
    <row r="17" spans="2:6" x14ac:dyDescent="0.4">
      <c r="B17" s="41" t="s">
        <v>285</v>
      </c>
      <c r="C17" s="42">
        <v>45748</v>
      </c>
      <c r="D17" s="39" t="s">
        <v>287</v>
      </c>
      <c r="E17" s="39">
        <v>1</v>
      </c>
      <c r="F17" s="39" t="s">
        <v>287</v>
      </c>
    </row>
    <row r="18" spans="2:6" ht="17.399999999999999" customHeight="1" x14ac:dyDescent="0.4">
      <c r="B18" s="40"/>
      <c r="C18" s="42">
        <v>45750</v>
      </c>
      <c r="D18" s="39">
        <v>1</v>
      </c>
      <c r="E18" s="39" t="s">
        <v>287</v>
      </c>
      <c r="F18" s="39" t="s">
        <v>287</v>
      </c>
    </row>
    <row r="19" spans="2:6" x14ac:dyDescent="0.4">
      <c r="B19" s="41" t="s">
        <v>286</v>
      </c>
      <c r="C19" s="40"/>
      <c r="D19" s="39">
        <v>1</v>
      </c>
      <c r="E19" s="39">
        <v>1</v>
      </c>
      <c r="F19" s="39" t="s">
        <v>287</v>
      </c>
    </row>
    <row r="20" spans="2:6" x14ac:dyDescent="0.4">
      <c r="B20" s="41" t="s">
        <v>276</v>
      </c>
      <c r="C20" s="40"/>
      <c r="D20" s="39">
        <v>20</v>
      </c>
      <c r="E20" s="39">
        <v>25</v>
      </c>
      <c r="F20" s="39">
        <v>12</v>
      </c>
    </row>
  </sheetData>
  <mergeCells count="8">
    <mergeCell ref="B16:C16"/>
    <mergeCell ref="B17:B18"/>
    <mergeCell ref="B19:C19"/>
    <mergeCell ref="B20:C20"/>
    <mergeCell ref="B6:B9"/>
    <mergeCell ref="B10:C10"/>
    <mergeCell ref="B11:B13"/>
    <mergeCell ref="B14:C14"/>
  </mergeCells>
  <phoneticPr fontId="2" type="noConversion"/>
  <pageMargins left="0.7" right="0.7" top="0.75" bottom="0.75" header="0.3" footer="0.3"/>
  <pageSetup paperSize="9" orientation="portrait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A443B-6B52-41ED-B53F-B6756E16F7A9}">
  <sheetPr>
    <outlinePr summaryBelow="0"/>
  </sheetPr>
  <dimension ref="B1:F11"/>
  <sheetViews>
    <sheetView showGridLines="0" workbookViewId="0">
      <selection activeCell="C9" sqref="C9"/>
    </sheetView>
  </sheetViews>
  <sheetFormatPr defaultRowHeight="17.399999999999999" outlineLevelRow="1" outlineLevelCol="1" x14ac:dyDescent="0.4"/>
  <cols>
    <col min="3" max="3" width="8.59765625" bestFit="1" customWidth="1"/>
    <col min="4" max="6" width="9.19921875" bestFit="1" customWidth="1" outlineLevel="1"/>
  </cols>
  <sheetData>
    <row r="1" spans="2:6" ht="18" thickBot="1" x14ac:dyDescent="0.45"/>
    <row r="2" spans="2:6" x14ac:dyDescent="0.4">
      <c r="B2" s="30" t="s">
        <v>290</v>
      </c>
      <c r="C2" s="31"/>
      <c r="D2" s="35"/>
      <c r="E2" s="35"/>
      <c r="F2" s="35"/>
    </row>
    <row r="3" spans="2:6" collapsed="1" x14ac:dyDescent="0.4">
      <c r="B3" s="29"/>
      <c r="C3" s="29"/>
      <c r="D3" s="36" t="s">
        <v>292</v>
      </c>
      <c r="E3" s="36" t="s">
        <v>288</v>
      </c>
      <c r="F3" s="36" t="s">
        <v>289</v>
      </c>
    </row>
    <row r="4" spans="2:6" ht="78" hidden="1" outlineLevel="1" x14ac:dyDescent="0.4">
      <c r="B4" s="47"/>
      <c r="C4" s="47"/>
      <c r="D4" s="43"/>
      <c r="E4" s="48" t="s">
        <v>297</v>
      </c>
      <c r="F4" s="48" t="s">
        <v>297</v>
      </c>
    </row>
    <row r="5" spans="2:6" x14ac:dyDescent="0.4">
      <c r="B5" s="32" t="s">
        <v>291</v>
      </c>
      <c r="C5" s="33"/>
      <c r="D5" s="46"/>
      <c r="E5" s="46"/>
      <c r="F5" s="46"/>
    </row>
    <row r="6" spans="2:6" outlineLevel="1" x14ac:dyDescent="0.4">
      <c r="B6" s="47"/>
      <c r="C6" s="47" t="s">
        <v>9</v>
      </c>
      <c r="D6" s="44">
        <v>5.5E-2</v>
      </c>
      <c r="E6" s="49">
        <v>5.8000000000000003E-2</v>
      </c>
      <c r="F6" s="49">
        <v>5.1999999999999998E-2</v>
      </c>
    </row>
    <row r="7" spans="2:6" x14ac:dyDescent="0.4">
      <c r="B7" s="32" t="s">
        <v>293</v>
      </c>
      <c r="C7" s="33"/>
      <c r="D7" s="46"/>
      <c r="E7" s="46"/>
      <c r="F7" s="46"/>
    </row>
    <row r="8" spans="2:6" ht="18" outlineLevel="1" thickBot="1" x14ac:dyDescent="0.45">
      <c r="B8" s="34"/>
      <c r="C8" s="34" t="s">
        <v>12</v>
      </c>
      <c r="D8" s="45">
        <v>764046.48687129002</v>
      </c>
      <c r="E8" s="45">
        <v>769597.62824588502</v>
      </c>
      <c r="F8" s="45">
        <v>758519.981602657</v>
      </c>
    </row>
    <row r="9" spans="2:6" x14ac:dyDescent="0.4">
      <c r="B9" t="s">
        <v>294</v>
      </c>
    </row>
    <row r="10" spans="2:6" x14ac:dyDescent="0.4">
      <c r="B10" t="s">
        <v>295</v>
      </c>
    </row>
    <row r="11" spans="2:6" x14ac:dyDescent="0.4">
      <c r="B11" t="s">
        <v>296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tabSelected="1" workbookViewId="0">
      <selection activeCell="M7" sqref="M7"/>
    </sheetView>
  </sheetViews>
  <sheetFormatPr defaultRowHeight="17.399999999999999" x14ac:dyDescent="0.4"/>
  <cols>
    <col min="2" max="2" width="10" customWidth="1"/>
    <col min="3" max="3" width="11.8984375" bestFit="1" customWidth="1"/>
    <col min="5" max="5" width="6.3984375" customWidth="1"/>
    <col min="6" max="6" width="4.3984375" customWidth="1"/>
    <col min="7" max="7" width="11.8984375" customWidth="1"/>
  </cols>
  <sheetData>
    <row r="2" spans="2:7" x14ac:dyDescent="0.4">
      <c r="B2" s="1" t="s">
        <v>8</v>
      </c>
      <c r="C2" s="21">
        <v>50000000</v>
      </c>
      <c r="G2" s="10" t="s">
        <v>12</v>
      </c>
    </row>
    <row r="3" spans="2:7" ht="16.5" customHeight="1" x14ac:dyDescent="0.4">
      <c r="B3" s="1" t="s">
        <v>9</v>
      </c>
      <c r="C3" s="20">
        <v>5.5E-2</v>
      </c>
      <c r="G3" s="17">
        <f>PMT(C3/12,C4*12,-(C2-C5),,0)</f>
        <v>764046.48687128967</v>
      </c>
    </row>
    <row r="4" spans="2:7" x14ac:dyDescent="0.4">
      <c r="B4" s="1" t="s">
        <v>10</v>
      </c>
      <c r="C4" s="1">
        <v>5</v>
      </c>
      <c r="E4" s="37" t="s">
        <v>13</v>
      </c>
      <c r="F4" s="2">
        <v>2</v>
      </c>
      <c r="G4" s="18">
        <f t="dataTable" ref="G4:G8" dt2D="0" dtr="0" r1="C4"/>
        <v>1763826.2463254642</v>
      </c>
    </row>
    <row r="5" spans="2:7" x14ac:dyDescent="0.4">
      <c r="B5" s="1" t="s">
        <v>11</v>
      </c>
      <c r="C5" s="21">
        <v>10000000</v>
      </c>
      <c r="E5" s="37"/>
      <c r="F5" s="2">
        <v>3</v>
      </c>
      <c r="G5" s="18">
        <v>1207836.0721724113</v>
      </c>
    </row>
    <row r="6" spans="2:7" x14ac:dyDescent="0.4">
      <c r="B6" s="1" t="s">
        <v>12</v>
      </c>
      <c r="C6" s="17">
        <f>PMT(C3/12,C4*12,-(C2-C5),,0)</f>
        <v>764046.48687128967</v>
      </c>
      <c r="E6" s="37"/>
      <c r="F6" s="2">
        <v>4</v>
      </c>
      <c r="G6" s="18">
        <v>930259.00908972777</v>
      </c>
    </row>
    <row r="7" spans="2:7" x14ac:dyDescent="0.4">
      <c r="E7" s="37"/>
      <c r="F7" s="2">
        <v>5</v>
      </c>
      <c r="G7" s="18">
        <v>764046.48687128967</v>
      </c>
    </row>
    <row r="8" spans="2:7" x14ac:dyDescent="0.4">
      <c r="E8" s="37"/>
      <c r="F8" s="2">
        <v>6</v>
      </c>
      <c r="G8" s="18">
        <v>653515.48342245363</v>
      </c>
    </row>
  </sheetData>
  <scenarios current="0" sqref="C6">
    <scenario name="이율증가" locked="1" count="1" user="dahun Kang" comment="만든 사람 dahun Kang 날짜 2026-03-10">
      <inputCells r="C3" val="0.058" numFmtId="10"/>
    </scenario>
    <scenario name="이율감소" locked="1" count="1" user="dahun Kang" comment="만든 사람 dahun Kang 날짜 2026-03-10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workbookViewId="0">
      <selection activeCell="E7" sqref="E7"/>
    </sheetView>
  </sheetViews>
  <sheetFormatPr defaultRowHeight="17.399999999999999" x14ac:dyDescent="0.4"/>
  <cols>
    <col min="1" max="1" width="2.19921875" customWidth="1"/>
    <col min="2" max="2" width="13.8984375" customWidth="1"/>
    <col min="3" max="3" width="17" customWidth="1"/>
    <col min="4" max="4" width="2.8984375" customWidth="1"/>
    <col min="5" max="5" width="11.5" customWidth="1"/>
  </cols>
  <sheetData>
    <row r="2" spans="2:3" x14ac:dyDescent="0.4">
      <c r="B2" s="9" t="s">
        <v>7</v>
      </c>
      <c r="C2" s="9" t="s">
        <v>14</v>
      </c>
    </row>
    <row r="3" spans="2:3" x14ac:dyDescent="0.4">
      <c r="B3" s="1" t="s">
        <v>228</v>
      </c>
      <c r="C3" s="23">
        <v>0.4</v>
      </c>
    </row>
    <row r="4" spans="2:3" x14ac:dyDescent="0.4">
      <c r="B4" s="1" t="s">
        <v>229</v>
      </c>
      <c r="C4" s="23">
        <v>0.2</v>
      </c>
    </row>
    <row r="5" spans="2:3" x14ac:dyDescent="0.4">
      <c r="B5" s="1" t="s">
        <v>230</v>
      </c>
      <c r="C5" s="23">
        <v>-0.18</v>
      </c>
    </row>
    <row r="6" spans="2:3" x14ac:dyDescent="0.4">
      <c r="B6" s="1" t="s">
        <v>231</v>
      </c>
      <c r="C6" s="23">
        <v>-0.46</v>
      </c>
    </row>
    <row r="7" spans="2:3" x14ac:dyDescent="0.4">
      <c r="B7" s="1" t="s">
        <v>232</v>
      </c>
      <c r="C7" s="23">
        <v>-0.21</v>
      </c>
    </row>
    <row r="8" spans="2:3" x14ac:dyDescent="0.4">
      <c r="B8" s="1" t="s">
        <v>233</v>
      </c>
      <c r="C8" s="23">
        <v>0.08</v>
      </c>
    </row>
    <row r="9" spans="2:3" x14ac:dyDescent="0.4">
      <c r="B9" s="1" t="s">
        <v>234</v>
      </c>
      <c r="C9" s="23">
        <v>0.2</v>
      </c>
    </row>
    <row r="10" spans="2:3" x14ac:dyDescent="0.4">
      <c r="B10" s="1" t="s">
        <v>235</v>
      </c>
      <c r="C10" s="23">
        <v>7.0000000000000007E-2</v>
      </c>
    </row>
    <row r="11" spans="2:3" x14ac:dyDescent="0.4">
      <c r="B11" s="1" t="s">
        <v>236</v>
      </c>
      <c r="C11" s="23">
        <v>0.17</v>
      </c>
    </row>
    <row r="12" spans="2:3" x14ac:dyDescent="0.4">
      <c r="B12" s="1" t="s">
        <v>237</v>
      </c>
      <c r="C12" s="23">
        <v>0.75</v>
      </c>
    </row>
    <row r="13" spans="2:3" x14ac:dyDescent="0.4">
      <c r="B13" s="1" t="s">
        <v>238</v>
      </c>
      <c r="C13" s="23">
        <v>0.3</v>
      </c>
    </row>
    <row r="14" spans="2:3" x14ac:dyDescent="0.4">
      <c r="B14" s="1" t="s">
        <v>239</v>
      </c>
      <c r="C14" s="23">
        <v>0.01</v>
      </c>
    </row>
    <row r="15" spans="2:3" x14ac:dyDescent="0.4">
      <c r="B15" s="1" t="s">
        <v>240</v>
      </c>
      <c r="C15" s="23">
        <v>0.23</v>
      </c>
    </row>
    <row r="16" spans="2:3" x14ac:dyDescent="0.4">
      <c r="B16" s="1" t="s">
        <v>241</v>
      </c>
      <c r="C16" s="23">
        <v>0.47</v>
      </c>
    </row>
    <row r="17" spans="2:3" x14ac:dyDescent="0.4">
      <c r="B17" s="1" t="s">
        <v>242</v>
      </c>
      <c r="C17" s="23">
        <v>7.0000000000000007E-2</v>
      </c>
    </row>
    <row r="18" spans="2:3" x14ac:dyDescent="0.4">
      <c r="B18" s="1" t="s">
        <v>243</v>
      </c>
      <c r="C18" s="23">
        <v>-0.6</v>
      </c>
    </row>
    <row r="19" spans="2:3" x14ac:dyDescent="0.4">
      <c r="B19" s="1" t="s">
        <v>244</v>
      </c>
      <c r="C19" s="23">
        <v>-0.3</v>
      </c>
    </row>
    <row r="20" spans="2:3" x14ac:dyDescent="0.4">
      <c r="B20" s="1" t="s">
        <v>245</v>
      </c>
      <c r="C20" s="23">
        <v>0.05</v>
      </c>
    </row>
    <row r="21" spans="2:3" x14ac:dyDescent="0.4">
      <c r="B21" s="1" t="s">
        <v>246</v>
      </c>
      <c r="C21" s="23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서식설정">
                <anchor moveWithCells="1" sizeWithCells="1">
                  <from>
                    <xdr:col>4</xdr:col>
                    <xdr:colOff>0</xdr:colOff>
                    <xdr:row>0</xdr:row>
                    <xdr:rowOff>213360</xdr:rowOff>
                  </from>
                  <to>
                    <xdr:col>5</xdr:col>
                    <xdr:colOff>7620</xdr:colOff>
                    <xdr:row>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5" name="Button 4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3</xdr:row>
                    <xdr:rowOff>213360</xdr:rowOff>
                  </from>
                  <to>
                    <xdr:col>4</xdr:col>
                    <xdr:colOff>868680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Q E A A B Q S w M E F A A C A A g A k G x q X H s B m M y k A A A A 9 g A A A B I A H A B D b 2 5 m a W c v U G F j a 2 F n Z S 5 4 b W w g o h g A K K A U A A A A A A A A A A A A A A A A A A A A A A A A A A A A h Y 8 9 D o I w A I W v Q r r T P 2 J C S C m D o 5 I Y T Y x r U y s 0 Q G t o s d z N w S N 5 B T G K u j m + 7 3 3 D e / f r j R V j 1 0 Y X 1 T t t T Q 4 I x C B S R t q j N l U O B n + K U 1 B w t h G y E Z W K J t m 4 b H T H H N T e n z O E Q g g w J N D 2 F a I Y E 3 Q o 1 z t Z q 0 6 A j 6 z / y 7 E 2 z g s j F e B s / x r D K S Q L A h O a Q s z Q D F m p z V e g 0 9 5 n + w P Z c m j 9 0 C v e 2 H i 1 Z W i O D L 0 / 8 A d Q S w M E F A A C A A g A k G x q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B s a l z 9 A 7 b I v g E A A F 4 E A A A T A B w A R m 9 y b X V s Y X M v U 2 V j d G l v b j E u b S C i G A A o o B Q A A A A A A A A A A A A A A A A A A A A A A A A A A A D t U s 9 L G 0 E Y v Q f y P w z j Z R e X k I S 2 B y U H i R S 8 F K n t K R v C Z P N h F p N d 2 R m 9 i G B r U i L m k P o r U R d t J a L p a a t p u y D 9 h 3 Z m / g c n 2 Z Y m h R 4 L P X Q u w / d 4 8 3 3 f e / M o W M x 2 H b Q S 3 5 n 5 Z C K Z o F X i Q Q U J v y F 3 3 8 h 2 h 9 / 0 U Q 7 V g C U T S B 1 x 3 u H 3 o U I W L A s o T S 0 S R s q E g v b c r k E q 7 z o M H E Y 1 n J 8 z X 1 P w q F m p r h H H X A S 6 x t x 1 M 5 v O P i u J h 6 E 8 9 T N R u F e S x 4 0 o D G b F f l 9 d 8 t 0 X e T x Q 7 T V F e 5 r J p p / o Z h S G / K 7 7 6 0 X M U X A g v v p m O i P P 2 u Z o 1 3 Z H X F z z + 0 a 8 s e w 1 5 O k g R S y r U s a 6 g Q p 5 D w i D F 2 T T X i U j r c u e u w 4 e s 4 H m m L c B R d 2 I 5 Z V + 0 x 3 L 3 S q s W F W o k x z G x h K D e g 5 P 0 n B x u z C y o f i j x w w W H / z o c 8 A 7 P h L d I R K t H l a t X p G y c u g l 1 N 1 N y L u 1 j b p D t a l x x h Y W J 0 N x 1 R Q K 2 f X F 9 y N + 6 G M D Y f E 2 E D c 7 4 m O g l E + g 3 a b i 8 k / N c R F b 0 O r x y 7 2 J u v 9 + q u b 7 t 1 G w M 6 7 V i I N W 9 M 2 P 7 g Y / W 4 w h R V H c E b S t J x O 2 8 2 d J k 2 m Z m T I E a V k d / 7 3 Q x G E p j b / + f z z + 2 X g 8 A l B L A Q I t A B Q A A g A I A J B s a l x 7 A Z j M p A A A A P Y A A A A S A A A A A A A A A A A A A A A A A A A A A A B D b 2 5 m a W c v U G F j a 2 F n Z S 5 4 b W x Q S w E C L Q A U A A I A C A C Q b G p c D 8 r p q 6 Q A A A D p A A A A E w A A A A A A A A A A A A A A A A D w A A A A W 0 N v b n R l b n R f V H l w Z X N d L n h t b F B L A Q I t A B Q A A g A I A J B s a l z 9 A 7 b I v g E A A F 4 E A A A T A A A A A A A A A A A A A A A A A O E B A A B G b 3 J t d W x h c y 9 T Z W N 0 a W 9 u M S 5 t U E s F B g A A A A A D A A M A w g A A A O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Y X A A A A A A A A l B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y U 5 Q y U 4 N C V F R C U 4 M y U 4 M S V F R C U 4 Q y U 5 M C V F Q i V B N y V B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E z M 2 U z O G N i L T Y x M j g t N D A 5 M y 0 5 Y z Z k L W J l M D M 0 M G U 2 O G Q w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+ 2 D k O y D i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7 J y E 7 Y O B 7 Y y Q 6 6 e k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E z V D E y O j I w O j I 0 L j A z N j Q 0 N z d a I i A v P j x F b n R y e S B U e X B l P S J G a W x s Q 2 9 s d W 1 u V H l w Z X M i I F Z h b H V l P S J z Q W d Z R 0 J 3 V T 0 i I C 8 + P E V u d H J 5 I F R 5 c G U 9 I k Z p b G x D b 2 x 1 b W 5 O Y W 1 l c y I g V m F s d W U 9 I n N b J n F 1 b 3 Q 7 7 J y E 7 Y y Q 7 J 6 l 7 L 2 U 6 5 O c J n F 1 b 3 Q 7 L C Z x d W 9 0 O + y W t O y i h e y D g e 2 D n O u q h S Z x d W 9 0 O y w m c X V v d D v s n I T t j J D s n q X r q o U m c X V v d D s s J n F 1 b 3 Q 7 7 J y E 7 Y y Q 6 4 K g 7 K e c J n F 1 b 3 Q 7 L C Z x d W 9 0 O + y c h O 2 M k O q 4 i O y V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y c h O 2 D g e 2 M k O u n p C 9 B d X R v U m V t b 3 Z l Z E N v b H V t b n M x L n v s n I T t j J D s n q X s v Z T r k 5 w s M H 0 m c X V v d D s s J n F 1 b 3 Q 7 U 2 V j d G l v b j E v 7 J y E 7 Y O B 7 Y y Q 6 6 e k L 0 F 1 d G 9 S Z W 1 v d m V k Q 2 9 s d W 1 u c z E u e + y W t O y i h e y D g e 2 D n O u q h S w x f S Z x d W 9 0 O y w m c X V v d D t T Z W N 0 a W 9 u M S / s n I T t g 4 H t j J D r p 6 Q v Q X V 0 b 1 J l b W 9 2 Z W R D b 2 x 1 b W 5 z M S 5 7 7 J y E 7 Y y Q 7 J 6 l 6 6 q F L D J 9 J n F 1 b 3 Q 7 L C Z x d W 9 0 O 1 N l Y 3 R p b 2 4 x L + y c h O 2 D g e 2 M k O u n p C 9 B d X R v U m V t b 3 Z l Z E N v b H V t b n M x L n v s n I T t j J D r g q D s p 5 w s M 3 0 m c X V v d D s s J n F 1 b 3 Q 7 U 2 V j d G l v b j E v 7 J y E 7 Y O B 7 Y y Q 6 6 e k L 0 F 1 d G 9 S Z W 1 v d m V k Q 2 9 s d W 1 u c z E u e + y c h O 2 M k O q 4 i O y V o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/ s n I T t g 4 H t j J D r p 6 Q v Q X V 0 b 1 J l b W 9 2 Z W R D b 2 x 1 b W 5 z M S 5 7 7 J y E 7 Y y Q 7 J 6 l 7 L 2 U 6 5 O c L D B 9 J n F 1 b 3 Q 7 L C Z x d W 9 0 O 1 N l Y 3 R p b 2 4 x L + y c h O 2 D g e 2 M k O u n p C 9 B d X R v U m V t b 3 Z l Z E N v b H V t b n M x L n v s l r T s o o X s g 4 H t g 5 z r q o U s M X 0 m c X V v d D s s J n F 1 b 3 Q 7 U 2 V j d G l v b j E v 7 J y E 7 Y O B 7 Y y Q 6 6 e k L 0 F 1 d G 9 S Z W 1 v d m V k Q 2 9 s d W 1 u c z E u e + y c h O 2 M k O y e p e u q h S w y f S Z x d W 9 0 O y w m c X V v d D t T Z W N 0 a W 9 u M S / s n I T t g 4 H t j J D r p 6 Q v Q X V 0 b 1 J l b W 9 2 Z W R D b 2 x 1 b W 5 z M S 5 7 7 J y E 7 Y y Q 6 4 K g 7 K e c L D N 9 J n F 1 b 3 Q 7 L C Z x d W 9 0 O 1 N l Y 3 R p b 2 4 x L + y c h O 2 D g e 2 M k O u n p C 9 B d X R v U m V t b 3 Z l Z E N v b H V t b n M x L n v s n I T t j J D q u I j s l a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y U 5 Q y U 4 N C V F R C U 4 M y U 4 M S V F R C U 4 Q y U 5 M C V F Q i V B N y V B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U M l O D Q l R U Q l O D M l O D E l R U Q l O E M l O T A l R U I l Q T c l Q T Q v X y V F Q y U 5 Q y U 4 N C V F R C U 4 M y U 4 M S V F R C U 4 Q y U 5 M C V F Q i V B N y V B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y U 4 N C V F R C U 4 M y U 4 M S V F R C U 4 Q y U 5 M C V F Q i V B N y V B N C 8 l R U M l Q T A l O U M l R U E l Q j E l Q j A l R U I l O T A l O U M l M j A l R U M l O T c l Q j Q l M j A l R U M l O D g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U M l O D Q l R U Q l O D M l O D E l R U Q l O E M l O T A l R U I l Q T c l Q T Q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Z D Q 0 Y 2 R j Z S 0 1 O T g z L T R m M D I t Y m Q 5 Z C 1 h Y j V j M z k 5 M j V i Z j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k Z p b G x U Y X J n Z X Q i I F Z h b H V l P S J z 7 J y E 7 Y O B 7 Y y Q 6 6 e k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w V D A 0 O j M 2 O j M y L j Q x M j U 1 O D N a I i A v P j x F b n R y e S B U e X B l P S J G a W x s Q 2 9 s d W 1 u V H l w Z X M i I F Z h b H V l P S J z Q W d Z R 0 J 3 V T 0 i I C 8 + P E V u d H J 5 I F R 5 c G U 9 I k Z p b G x D b 2 x 1 b W 5 O Y W 1 l c y I g V m F s d W U 9 I n N b J n F 1 b 3 Q 7 7 J y E 7 Y y Q 7 J 6 l 7 L 2 U 6 5 O c J n F 1 b 3 Q 7 L C Z x d W 9 0 O + y W t O y i h e y D g e 2 D n O u q h S Z x d W 9 0 O y w m c X V v d D v s n I T t j J D s n q X r q o U m c X V v d D s s J n F 1 b 3 Q 7 7 J y E 7 Y y Q 6 4 K g 7 K e c J n F 1 b 3 Q 7 L C Z x d W 9 0 O + y c h O 2 M k O q 4 i O y V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y c h O 2 D g e 2 M k O u n p C A o M i k v Q X V 0 b 1 J l b W 9 2 Z W R D b 2 x 1 b W 5 z M S 5 7 7 J y E 7 Y y Q 7 J 6 l 7 L 2 U 6 5 O c L D B 9 J n F 1 b 3 Q 7 L C Z x d W 9 0 O 1 N l Y 3 R p b 2 4 x L + y c h O 2 D g e 2 M k O u n p C A o M i k v Q X V 0 b 1 J l b W 9 2 Z W R D b 2 x 1 b W 5 z M S 5 7 7 J a 0 7 K K F 7 I O B 7 Y O c 6 6 q F L D F 9 J n F 1 b 3 Q 7 L C Z x d W 9 0 O 1 N l Y 3 R p b 2 4 x L + y c h O 2 D g e 2 M k O u n p C A o M i k v Q X V 0 b 1 J l b W 9 2 Z W R D b 2 x 1 b W 5 z M S 5 7 7 J y E 7 Y y Q 7 J 6 l 6 6 q F L D J 9 J n F 1 b 3 Q 7 L C Z x d W 9 0 O 1 N l Y 3 R p b 2 4 x L + y c h O 2 D g e 2 M k O u n p C A o M i k v Q X V 0 b 1 J l b W 9 2 Z W R D b 2 x 1 b W 5 z M S 5 7 7 J y E 7 Y y Q 6 4 K g 7 K e c L D N 9 J n F 1 b 3 Q 7 L C Z x d W 9 0 O 1 N l Y 3 R p b 2 4 x L + y c h O 2 D g e 2 M k O u n p C A o M i k v Q X V 0 b 1 J l b W 9 2 Z W R D b 2 x 1 b W 5 z M S 5 7 7 J y E 7 Y y Q 6 r i I 7 J W h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+ y c h O 2 D g e 2 M k O u n p C A o M i k v Q X V 0 b 1 J l b W 9 2 Z W R D b 2 x 1 b W 5 z M S 5 7 7 J y E 7 Y y Q 7 J 6 l 7 L 2 U 6 5 O c L D B 9 J n F 1 b 3 Q 7 L C Z x d W 9 0 O 1 N l Y 3 R p b 2 4 x L + y c h O 2 D g e 2 M k O u n p C A o M i k v Q X V 0 b 1 J l b W 9 2 Z W R D b 2 x 1 b W 5 z M S 5 7 7 J a 0 7 K K F 7 I O B 7 Y O c 6 6 q F L D F 9 J n F 1 b 3 Q 7 L C Z x d W 9 0 O 1 N l Y 3 R p b 2 4 x L + y c h O 2 D g e 2 M k O u n p C A o M i k v Q X V 0 b 1 J l b W 9 2 Z W R D b 2 x 1 b W 5 z M S 5 7 7 J y E 7 Y y Q 7 J 6 l 6 6 q F L D J 9 J n F 1 b 3 Q 7 L C Z x d W 9 0 O 1 N l Y 3 R p b 2 4 x L + y c h O 2 D g e 2 M k O u n p C A o M i k v Q X V 0 b 1 J l b W 9 2 Z W R D b 2 x 1 b W 5 z M S 5 7 7 J y E 7 Y y Q 6 4 K g 7 K e c L D N 9 J n F 1 b 3 Q 7 L C Z x d W 9 0 O 1 N l Y 3 R p b 2 4 x L + y c h O 2 D g e 2 M k O u n p C A o M i k v Q X V 0 b 1 J l b W 9 2 Z W R D b 2 x 1 b W 5 z M S 5 7 7 J y E 7 Y y Q 6 r i I 7 J W h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M l O U M l O D Q l R U Q l O D M l O D E l R U Q l O E M l O T A l R U I l Q T c l Q T Q l M j A o M i k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D J T g 0 J U V E J T g z J T g x J U V E J T h D J T k w J U V C J U E 3 J U E 0 J T I w K D I p L 1 8 l R U M l O U M l O D Q l R U Q l O D M l O D E l R U Q l O E M l O T A l R U I l Q T c l Q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U M l O D Q l R U Q l O D M l O D E l R U Q l O E M l O T A l R U I l Q T c l Q T Q l M j A o M i k v J U V D J U E w J T l D J U V B J U I x J U I w J U V C J T k w J T l D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+ D M m C S N l 1 B n G a R P r 4 q X p Q A A A A A A g A A A A A A E G Y A A A A B A A A g A A A A h Y a V + 1 c 2 G g S 0 D v P z 1 5 d 8 p 3 r V j m d x R w l Y I J A C p W 3 A O W Q A A A A A D o A A A A A C A A A g A A A A r H Y 2 E h E J w H 1 X U H I m M i i 5 z N n 3 1 x B p 6 0 d W Z + Q j t C 8 w 0 s B Q A A A A c c r o V X F g 7 d 5 j a R b 6 h O 2 Z G 0 B 5 j 0 r 3 0 w 1 J 1 E v R 2 j X k 1 W 7 I 8 t 9 a S + b B B S 0 1 d C w 2 C b + S o s f Q Q 3 t 7 I 2 V g Y z F m d / A 1 q t B M a 9 a 1 0 z V j P 4 h t v m t k z 6 p A A A A A Q D 7 M n B d s T 9 P 7 B l j I r T W Q N x n W F y P + l f b b R R w S G N O m / r 0 z 3 B p w V f L W j c Q e u b e b d F G G a 3 z c O 4 q Y u s Z i n p r A B V f z h g = = < / D a t a M a s h u p > 
</file>

<file path=customXml/itemProps1.xml><?xml version="1.0" encoding="utf-8"?>
<ds:datastoreItem xmlns:ds="http://schemas.openxmlformats.org/officeDocument/2006/customXml" ds:itemID="{21E32A82-0EC0-4434-9356-A70E0B40D1B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4</vt:i4>
      </vt:variant>
    </vt:vector>
  </HeadingPairs>
  <TitlesOfParts>
    <vt:vector size="15" baseType="lpstr">
      <vt:lpstr>기본작업-1</vt:lpstr>
      <vt:lpstr>기본작업-2</vt:lpstr>
      <vt:lpstr>계산작업</vt:lpstr>
      <vt:lpstr>위탁판매</vt:lpstr>
      <vt:lpstr>위탁판매 (2)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'기본작업-1'!Print_Area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다훈 강</cp:lastModifiedBy>
  <cp:lastPrinted>2026-02-13T11:39:14Z</cp:lastPrinted>
  <dcterms:created xsi:type="dcterms:W3CDTF">2025-01-23T06:42:19Z</dcterms:created>
  <dcterms:modified xsi:type="dcterms:W3CDTF">2026-03-10T04:55:41Z</dcterms:modified>
</cp:coreProperties>
</file>