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6기본서_컴활1급실기\03 최신기출문제\01 25년상시01\"/>
    </mc:Choice>
  </mc:AlternateContent>
  <xr:revisionPtr revIDLastSave="0" documentId="13_ncr:1_{3FC94D62-2A23-40F6-8EEB-34C648D92C05}" xr6:coauthVersionLast="47" xr6:coauthVersionMax="47" xr10:uidLastSave="{00000000-0000-0000-0000-000000000000}"/>
  <bookViews>
    <workbookView xWindow="-108" yWindow="-108" windowWidth="23256" windowHeight="12456" tabRatio="721" firstSheet="2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T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1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C6" i="4"/>
  <c r="J3" i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9" i="3" a="1"/>
  <c r="H13" i="3" a="1"/>
  <c r="H17" i="3" a="1"/>
  <c r="H21" i="3" a="1"/>
  <c r="H6" i="3" a="1"/>
  <c r="H20" i="3" a="1"/>
  <c r="H7" i="3" a="1"/>
  <c r="H11" i="3" a="1"/>
  <c r="H15" i="3" a="1"/>
  <c r="H19" i="3" a="1"/>
  <c r="H23" i="3" a="1"/>
  <c r="H18" i="3" a="1"/>
  <c r="H12" i="3" a="1"/>
  <c r="H10" i="3" a="1"/>
  <c r="H8" i="3" a="1"/>
  <c r="H16" i="3" a="1"/>
  <c r="H14" i="3" a="1"/>
  <c r="H22" i="3" a="1"/>
  <c r="H4" i="3" a="1"/>
  <c r="H22" i="3" l="1"/>
  <c r="H14" i="3"/>
  <c r="H16" i="3"/>
  <c r="H8" i="3"/>
  <c r="H10" i="3"/>
  <c r="H12" i="3"/>
  <c r="H18" i="3"/>
  <c r="H23" i="3"/>
  <c r="H19" i="3"/>
  <c r="H15" i="3"/>
  <c r="H11" i="3"/>
  <c r="H7" i="3"/>
  <c r="H20" i="3"/>
  <c r="H6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7BDFAB63-DC62-412D-95A2-8B856D75F6BA}" name="MS Access Database_Query1" type="1" refreshedVersion="8" background="1">
    <dbPr connection="DSN=MS Access Database;DBQ=C:\2026기본서_컴활1급실기\03 최신기출문제\01 25년상시01\위판장별판매현황.accdb;DefaultDir=C:\2026기본서_컴활1급실기\03 최신기출문제\01 25년상시01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<sst xmlns="http://schemas.openxmlformats.org/spreadsheetml/2006/main" count="742" uniqueCount="292">
  <si>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</si>
  <si>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</si>
  <si>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</si>
  <si>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</si>
  <si>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</si>
  <si>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</si>
  <si>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</si>
  <si>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</si>
  <si>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</si>
  <si>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</si>
  <si>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</si>
  <si>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</si>
  <si>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</si>
  <si>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</si>
  <si>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</si>
  <si>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</si>
  <si>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</si>
  <si>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</si>
  <si>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</si>
  <si>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</si>
  <si>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</si>
  <si>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</si>
  <si>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</si>
  <si>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</si>
  <si>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</si>
  <si>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</si>
  <si>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</si>
  <si>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</si>
  <si>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</si>
  <si>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</si>
  <si>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</si>
  <si>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</si>
  <si>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</si>
  <si>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</si>
  <si>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</si>
  <si>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</si>
  <si>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</si>
  <si>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</si>
  <si>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</si>
  <si>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</si>
  <si>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</si>
  <si>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</si>
  <si>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</si>
  <si>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</si>
  <si>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</si>
  <si>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</si>
  <si>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</si>
  <si>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</si>
  <si>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</si>
  <si>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</si>
  <si>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</si>
  <si>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</si>
  <si>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</si>
  <si>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</si>
  <si>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</si>
  <si>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</si>
  <si>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</si>
  <si>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</si>
  <si>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</si>
  <si>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</si>
  <si>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</si>
  <si>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</si>
  <si>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</si>
  <si>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</si>
  <si>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</si>
  <si>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</si>
  <si>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</si>
  <si>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</si>
  <si>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</si>
  <si>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</si>
  <si>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</si>
  <si>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</si>
  <si>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</si>
  <si>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</si>
  <si>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</si>
  <si>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</si>
  <si>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</si>
  <si>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</si>
  <si>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</si>
  <si>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</si>
  <si>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</si>
  <si>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</si>
  <si>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</si>
  <si>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</si>
  <si>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</si>
  <si>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</si>
  <si>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</si>
  <si>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</si>
  <si>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</si>
  <si>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</si>
  <si>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</si>
  <si>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</si>
  <si>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</si>
  <si>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</si>
  <si>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</si>
  <si>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</si>
  <si>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</si>
  <si>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</si>
  <si>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</si>
  <si>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</si>
  <si>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</si>
  <si>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</si>
  <si>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</si>
  <si>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</si>
  <si>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</si>
  <si>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</si>
  <si>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</si>
  <si>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</si>
  <si>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</si>
  <si>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</si>
  <si>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</si>
  <si>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</si>
  <si>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</si>
  <si>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</si>
  <si>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</si>
  <si>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</si>
  <si>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</si>
  <si>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</si>
  <si>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</si>
  <si>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</si>
  <si>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</si>
  <si>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</si>
  <si>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</si>
  <si>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</si>
  <si>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</si>
  <si>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</si>
  <si>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</si>
  <si>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</si>
  <si>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</si>
  <si>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</si>
  <si>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</si>
  <si>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</si>
  <si>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</si>
  <si>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</si>
  <si>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</si>
  <si>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</si>
  <si>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</si>
  <si>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</si>
  <si>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</si>
  <si>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</si>
  <si>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</si>
  <si>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</si>
  <si>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</si>
  <si>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</si>
  <si>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</si>
  <si>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</si>
  <si>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</si>
  <si>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</si>
  <si>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</si>
  <si>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</si>
  <si>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</si>
  <si>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</si>
  <si>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</si>
  <si>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</si>
  <si>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</si>
  <si>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</si>
  <si>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</si>
  <si>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</si>
  <si>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</si>
  <si>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</si>
  <si>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</si>
  <si>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</si>
  <si>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</si>
  <si>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</si>
  <si>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</si>
  <si>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</si>
  <si>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</si>
  <si>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</si>
  <si>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</si>
  <si>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</si>
  <si>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</si>
  <si>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</si>
  <si>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</si>
  <si>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</si>
  <si>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</si>
  <si>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</si>
  <si>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</si>
  <si>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</si>
  <si>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</si>
  <si>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</si>
  <si>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</si>
  <si>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</si>
  <si>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</si>
  <si>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</si>
  <si>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</si>
  <si>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</si>
  <si>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</si>
  <si>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</si>
  <si>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</si>
  <si>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</si>
  <si>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</si>
  <si>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</si>
  <si>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</si>
  <si>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</si>
  <si>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</si>
  <si>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</si>
  <si>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</si>
  <si>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</si>
  <si>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</si>
  <si>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</si>
  <si>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</si>
  <si>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</si>
  <si>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</si>
  <si>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</si>
  <si>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</si>
  <si>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</si>
  <si>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</si>
  <si>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</si>
  <si>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</si>
  <si>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</si>
  <si>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</si>
  <si>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</si>
  <si>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</si>
  <si>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</si>
  <si>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</si>
  <si>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</si>
  <si>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</si>
  <si>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</si>
  <si>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</si>
  <si>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</si>
  <si>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</si>
  <si>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</si>
  <si>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</si>
  <si>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</si>
  <si>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</si>
  <si>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</si>
  <si>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</si>
  <si>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</si>
  <si>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</si>
  <si>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</si>
  <si>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</si>
  <si>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</si>
  <si>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</si>
  <si>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</si>
  <si>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</si>
  <si>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</si>
  <si>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</si>
  <si>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</si>
  <si>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</si>
  <si>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</si>
  <si>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</si>
  <si>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</si>
  <si>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</si>
  <si>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</si>
  <si>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</si>
  <si>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</si>
  <si>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</si>
  <si>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</si>
  <si>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</si>
  <si>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</si>
  <si>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</si>
  <si>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</si>
  <si>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</si>
  <si>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</si>
  <si>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</si>
  <si>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</si>
  <si>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</si>
  <si>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</si>
  <si>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</si>
  <si>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</si>
  <si>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</si>
  <si>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</si>
  <si>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</si>
  <si>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개수 : 위판장코드</t>
  </si>
  <si>
    <t>위판금액</t>
  </si>
  <si>
    <t>총합계</t>
  </si>
  <si>
    <t>위판장명</t>
  </si>
  <si>
    <t>서귀포위판장</t>
  </si>
  <si>
    <t>성산위판장</t>
  </si>
  <si>
    <t>흑산도위판장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</si>
  <si>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</si>
  <si>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</si>
  <si>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</si>
  <si>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</si>
  <si>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</si>
  <si>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</si>
  <si>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</si>
  <si>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</si>
  <si>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</si>
  <si>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해당없음</t>
  </si>
  <si>
    <t>연이율</t>
  </si>
  <si>
    <t>월납입액</t>
  </si>
  <si>
    <t>이율증가</t>
  </si>
  <si>
    <t>만든 사람 이세양 날짜 2025-09-16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</si>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</sst>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General&quot;개&quot;"/>
    <numFmt numFmtId="179" formatCode="[Red][&gt;=0.1]&quot;상승&quot;;[Blue][&lt;0]&quot;감소&quot;;&quot;보통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  <xf numFmtId="179" fontId="0" fillId="0" borderId="1" xfId="1" applyNumberFormat="1" applyFont="1" applyBorder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5361" name="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6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6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2</xdr:row>
          <xdr:rowOff>7620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세양" refreshedDate="45916.420816319442" backgroundQuery="1" createdVersion="8" refreshedVersion="8" minRefreshableVersion="3" recordCount="57" xr:uid="{A0CD2E7F-D6CF-43DE-BAD4-F4241E419DD4}">
  <cacheSource type="external" connectionId="2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667AD5-C819-4E0A-AF04-47910C5520D4}" name="피벗 테이블1" cacheId="1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K16" sqref="K16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3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82" workbookViewId="0">
      <selection activeCell="H27" sqref="H27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J7" sqref="J7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">
      <c r="B4" s="2" t="s">
        <v>39</v>
      </c>
      <c r="C4" s="2"/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/>
      <c r="L4" s="2" t="s">
        <v>41</v>
      </c>
      <c r="M4" s="2"/>
    </row>
    <row r="5" spans="2:15" x14ac:dyDescent="0.4">
      <c r="B5" s="2" t="s">
        <v>42</v>
      </c>
      <c r="C5" s="2"/>
      <c r="D5" s="2">
        <v>80</v>
      </c>
      <c r="E5" s="2">
        <v>25</v>
      </c>
      <c r="F5" s="2">
        <v>39</v>
      </c>
      <c r="G5" s="2">
        <f t="shared" ref="G5:G23" si="0">SUM(D5:F5)</f>
        <v>144</v>
      </c>
      <c r="H5" s="2" t="str" cm="1">
        <f t="array" ref="H5">fn중요도(G5,D5)</f>
        <v>☆</v>
      </c>
      <c r="I5" s="2" t="s">
        <v>43</v>
      </c>
      <c r="J5" s="2"/>
      <c r="L5" s="2" t="s">
        <v>44</v>
      </c>
      <c r="M5" s="2"/>
    </row>
    <row r="6" spans="2:15" x14ac:dyDescent="0.4">
      <c r="B6" s="2" t="s">
        <v>45</v>
      </c>
      <c r="C6" s="2"/>
      <c r="D6" s="2">
        <v>125</v>
      </c>
      <c r="E6" s="2">
        <v>20</v>
      </c>
      <c r="F6" s="2">
        <v>40</v>
      </c>
      <c r="G6" s="2">
        <f t="shared" si="0"/>
        <v>185</v>
      </c>
      <c r="H6" s="2" t="str" cm="1">
        <f t="array" ref="H6">fn중요도(G6,D6)</f>
        <v>☆</v>
      </c>
      <c r="I6" s="2" t="s">
        <v>82</v>
      </c>
      <c r="J6" s="2"/>
      <c r="L6" s="2" t="s">
        <v>47</v>
      </c>
      <c r="M6" s="2"/>
    </row>
    <row r="7" spans="2:15" x14ac:dyDescent="0.4">
      <c r="B7" s="2" t="s">
        <v>48</v>
      </c>
      <c r="C7" s="2"/>
      <c r="D7" s="2">
        <v>135</v>
      </c>
      <c r="E7" s="2">
        <v>39</v>
      </c>
      <c r="F7" s="2">
        <v>45</v>
      </c>
      <c r="G7" s="2">
        <f t="shared" si="0"/>
        <v>219</v>
      </c>
      <c r="H7" s="2" t="str" cm="1">
        <f t="array" ref="H7">fn중요도(G7,D7)</f>
        <v>★</v>
      </c>
      <c r="I7" s="2" t="s">
        <v>83</v>
      </c>
      <c r="J7" s="2"/>
      <c r="L7" s="2" t="s">
        <v>49</v>
      </c>
      <c r="M7" s="2"/>
    </row>
    <row r="8" spans="2:15" x14ac:dyDescent="0.4">
      <c r="B8" s="2" t="s">
        <v>50</v>
      </c>
      <c r="C8" s="2"/>
      <c r="D8" s="2">
        <v>25</v>
      </c>
      <c r="E8" s="2">
        <v>18</v>
      </c>
      <c r="F8" s="2">
        <v>25</v>
      </c>
      <c r="G8" s="2">
        <f t="shared" si="0"/>
        <v>68</v>
      </c>
      <c r="H8" s="2" t="str" cm="1">
        <f t="array" ref="H8">fn중요도(G8,D8)</f>
        <v/>
      </c>
      <c r="I8" s="2" t="s">
        <v>79</v>
      </c>
      <c r="J8" s="2"/>
      <c r="L8" s="2" t="s">
        <v>51</v>
      </c>
      <c r="M8" s="2"/>
    </row>
    <row r="9" spans="2:15" x14ac:dyDescent="0.4">
      <c r="B9" s="2" t="s">
        <v>52</v>
      </c>
      <c r="C9" s="2"/>
      <c r="D9" s="2">
        <v>80</v>
      </c>
      <c r="E9" s="2">
        <v>25</v>
      </c>
      <c r="F9" s="2">
        <v>39</v>
      </c>
      <c r="G9" s="2">
        <f t="shared" si="0"/>
        <v>144</v>
      </c>
      <c r="H9" s="2" t="str" cm="1">
        <f t="array" ref="H9">fn중요도(G9,D9)</f>
        <v>☆</v>
      </c>
      <c r="I9" s="2" t="s">
        <v>76</v>
      </c>
      <c r="J9" s="2"/>
      <c r="L9" s="2" t="s">
        <v>53</v>
      </c>
      <c r="M9" s="2"/>
    </row>
    <row r="10" spans="2:15" x14ac:dyDescent="0.4">
      <c r="B10" s="2" t="s">
        <v>254</v>
      </c>
      <c r="C10" s="2"/>
      <c r="D10" s="2">
        <v>125</v>
      </c>
      <c r="E10" s="2">
        <v>20</v>
      </c>
      <c r="F10" s="2">
        <v>40</v>
      </c>
      <c r="G10" s="2">
        <f t="shared" si="0"/>
        <v>185</v>
      </c>
      <c r="H10" s="2" t="str" cm="1">
        <f t="array" ref="H10">fn중요도(G10,D10)</f>
        <v>☆</v>
      </c>
      <c r="I10" s="2" t="s">
        <v>80</v>
      </c>
      <c r="J10" s="2"/>
    </row>
    <row r="11" spans="2:15" x14ac:dyDescent="0.4">
      <c r="B11" s="2" t="s">
        <v>55</v>
      </c>
      <c r="C11" s="2"/>
      <c r="D11" s="2">
        <v>135</v>
      </c>
      <c r="E11" s="2">
        <v>39</v>
      </c>
      <c r="F11" s="2">
        <v>45</v>
      </c>
      <c r="G11" s="2">
        <f t="shared" si="0"/>
        <v>219</v>
      </c>
      <c r="H11" s="2" t="str" cm="1">
        <f t="array" ref="H11">fn중요도(G11,D11)</f>
        <v>★</v>
      </c>
      <c r="I11" s="2" t="s">
        <v>72</v>
      </c>
      <c r="J11" s="2"/>
      <c r="L11" t="s">
        <v>56</v>
      </c>
    </row>
    <row r="12" spans="2:15" x14ac:dyDescent="0.4">
      <c r="B12" s="2" t="s">
        <v>45</v>
      </c>
      <c r="C12" s="2"/>
      <c r="D12" s="2">
        <v>75</v>
      </c>
      <c r="E12" s="2">
        <v>18</v>
      </c>
      <c r="F12" s="2">
        <v>25</v>
      </c>
      <c r="G12" s="2">
        <f t="shared" si="0"/>
        <v>118</v>
      </c>
      <c r="H12" s="2" t="str" cm="1">
        <f t="array" ref="H12">fn중요도(G12,D12)</f>
        <v>☆</v>
      </c>
      <c r="I12" s="2" t="s">
        <v>85</v>
      </c>
      <c r="J12" s="2"/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/>
      <c r="D13" s="2">
        <v>34</v>
      </c>
      <c r="E13" s="2">
        <v>25</v>
      </c>
      <c r="F13" s="2">
        <v>39</v>
      </c>
      <c r="G13" s="2">
        <f t="shared" si="0"/>
        <v>98</v>
      </c>
      <c r="H13" s="2" t="str" cm="1">
        <f t="array" ref="H13">fn중요도(G13,D13)</f>
        <v/>
      </c>
      <c r="I13" s="2" t="s">
        <v>71</v>
      </c>
      <c r="J13" s="2"/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/>
      <c r="D14" s="2">
        <v>125</v>
      </c>
      <c r="E14" s="2">
        <v>20</v>
      </c>
      <c r="F14" s="2">
        <v>40</v>
      </c>
      <c r="G14" s="2">
        <f t="shared" si="0"/>
        <v>185</v>
      </c>
      <c r="H14" s="2" t="str" cm="1">
        <f t="array" ref="H14">fn중요도(G14,D14)</f>
        <v>☆</v>
      </c>
      <c r="I14" s="2" t="s">
        <v>46</v>
      </c>
      <c r="J14" s="2"/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/>
      <c r="D15" s="2">
        <v>135</v>
      </c>
      <c r="E15" s="2">
        <v>39</v>
      </c>
      <c r="F15" s="2">
        <v>45</v>
      </c>
      <c r="G15" s="2">
        <f t="shared" si="0"/>
        <v>219</v>
      </c>
      <c r="H15" s="2" t="str" cm="1">
        <f t="array" ref="H15">fn중요도(G15,D15)</f>
        <v>★</v>
      </c>
      <c r="I15" s="2" t="s">
        <v>81</v>
      </c>
      <c r="J15" s="2"/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/>
      <c r="D16" s="2">
        <v>75</v>
      </c>
      <c r="E16" s="2">
        <v>18</v>
      </c>
      <c r="F16" s="2">
        <v>25</v>
      </c>
      <c r="G16" s="2">
        <f t="shared" si="0"/>
        <v>118</v>
      </c>
      <c r="H16" s="2" t="str" cm="1">
        <f t="array" ref="H16">fn중요도(G16,D16)</f>
        <v>☆</v>
      </c>
      <c r="I16" s="2" t="s">
        <v>70</v>
      </c>
      <c r="J16" s="2"/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/>
      <c r="D17" s="2">
        <v>80</v>
      </c>
      <c r="E17" s="2">
        <v>25</v>
      </c>
      <c r="F17" s="2">
        <v>39</v>
      </c>
      <c r="G17" s="2">
        <f t="shared" si="0"/>
        <v>144</v>
      </c>
      <c r="H17" s="2" t="str" cm="1">
        <f t="array" ref="H17">fn중요도(G17,D17)</f>
        <v>☆</v>
      </c>
      <c r="I17" s="2" t="s">
        <v>77</v>
      </c>
      <c r="J17" s="2"/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/>
      <c r="D18" s="2">
        <v>45</v>
      </c>
      <c r="E18" s="2">
        <v>20</v>
      </c>
      <c r="F18" s="2">
        <v>40</v>
      </c>
      <c r="G18" s="2">
        <f t="shared" si="0"/>
        <v>105</v>
      </c>
      <c r="H18" s="2" t="str" cm="1">
        <f t="array" ref="H18">fn중요도(G18,D18)</f>
        <v/>
      </c>
      <c r="I18" s="2" t="s">
        <v>84</v>
      </c>
      <c r="J18" s="2"/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/>
      <c r="D19" s="2">
        <v>135</v>
      </c>
      <c r="E19" s="2">
        <v>39</v>
      </c>
      <c r="F19" s="2">
        <v>45</v>
      </c>
      <c r="G19" s="2">
        <f t="shared" si="0"/>
        <v>219</v>
      </c>
      <c r="H19" s="2" t="str" cm="1">
        <f t="array" ref="H19">fn중요도(G19,D19)</f>
        <v>★</v>
      </c>
      <c r="I19" s="2" t="s">
        <v>73</v>
      </c>
      <c r="J19" s="2"/>
    </row>
    <row r="20" spans="2:15" x14ac:dyDescent="0.4">
      <c r="B20" s="2" t="s">
        <v>54</v>
      </c>
      <c r="C20" s="2"/>
      <c r="D20" s="2">
        <v>75</v>
      </c>
      <c r="E20" s="2">
        <v>18</v>
      </c>
      <c r="F20" s="2">
        <v>25</v>
      </c>
      <c r="G20" s="2">
        <f t="shared" si="0"/>
        <v>118</v>
      </c>
      <c r="H20" s="2" t="str" cm="1">
        <f t="array" ref="H20">fn중요도(G20,D20)</f>
        <v>☆</v>
      </c>
      <c r="I20" s="2" t="s">
        <v>74</v>
      </c>
      <c r="J20" s="2"/>
      <c r="L20" t="s">
        <v>256</v>
      </c>
    </row>
    <row r="21" spans="2:15" x14ac:dyDescent="0.4">
      <c r="B21" s="2" t="s">
        <v>55</v>
      </c>
      <c r="C21" s="2"/>
      <c r="D21" s="2">
        <v>80</v>
      </c>
      <c r="E21" s="2">
        <v>25</v>
      </c>
      <c r="F21" s="2">
        <v>39</v>
      </c>
      <c r="G21" s="2">
        <f t="shared" si="0"/>
        <v>144</v>
      </c>
      <c r="H21" s="2" t="str" cm="1">
        <f t="array" ref="H21">fn중요도(G21,D21)</f>
        <v>☆</v>
      </c>
      <c r="I21" s="2" t="s">
        <v>75</v>
      </c>
      <c r="J21" s="2"/>
      <c r="L21" s="16" t="s">
        <v>30</v>
      </c>
      <c r="M21" s="16" t="s">
        <v>31</v>
      </c>
      <c r="N21" s="16" t="s">
        <v>32</v>
      </c>
    </row>
    <row r="22" spans="2:15" x14ac:dyDescent="0.4">
      <c r="B22" s="2" t="s">
        <v>45</v>
      </c>
      <c r="C22" s="2"/>
      <c r="D22" s="2">
        <v>125</v>
      </c>
      <c r="E22" s="2">
        <v>20</v>
      </c>
      <c r="F22" s="2">
        <v>40</v>
      </c>
      <c r="G22" s="2">
        <f t="shared" si="0"/>
        <v>185</v>
      </c>
      <c r="H22" s="2" t="str" cm="1">
        <f t="array" ref="H22">fn중요도(G22,D22)</f>
        <v>☆</v>
      </c>
      <c r="I22" s="2" t="s">
        <v>69</v>
      </c>
      <c r="J22" s="2"/>
      <c r="L22" s="2"/>
      <c r="M22" s="2"/>
      <c r="N22" s="2"/>
    </row>
    <row r="23" spans="2:15" x14ac:dyDescent="0.4">
      <c r="B23" s="2" t="s">
        <v>54</v>
      </c>
      <c r="C23" s="2"/>
      <c r="D23" s="2">
        <v>135</v>
      </c>
      <c r="E23" s="2">
        <v>39</v>
      </c>
      <c r="F23" s="2">
        <v>45</v>
      </c>
      <c r="G23" s="2">
        <f t="shared" si="0"/>
        <v>219</v>
      </c>
      <c r="H23" s="2" t="str" cm="1">
        <f t="array" ref="H23">fn중요도(G23,D23)</f>
        <v>★</v>
      </c>
      <c r="I23" s="2" t="s">
        <v>78</v>
      </c>
      <c r="J23" s="2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K16" sqref="K15:K16"/>
    </sheetView>
  </sheetViews>
  <sheetFormatPr defaultRowHeight="17.399999999999999" x14ac:dyDescent="0.4"/>
  <cols>
    <col min="1" max="1" width="3.19921875" customWidth="1"/>
    <col min="2" max="2" width="16.19921875" bestFit="1" customWidth="1"/>
    <col min="3" max="4" width="12.59765625" bestFit="1" customWidth="1"/>
    <col min="5" max="5" width="10.3984375" bestFit="1" customWidth="1"/>
    <col min="6" max="6" width="12.3984375" bestFit="1" customWidth="1"/>
    <col min="7" max="7" width="6.796875" bestFit="1" customWidth="1"/>
    <col min="8" max="9" width="13.19921875" bestFit="1" customWidth="1"/>
  </cols>
  <sheetData>
    <row r="2" spans="2:6" x14ac:dyDescent="0.4">
      <c r="B2" s="24" t="s">
        <v>261</v>
      </c>
      <c r="C2" t="s">
        <v>262</v>
      </c>
    </row>
    <row r="4" spans="2:6" x14ac:dyDescent="0.4">
      <c r="B4" s="26" t="s">
        <v>263</v>
      </c>
      <c r="C4" s="5"/>
      <c r="D4" s="26" t="s">
        <v>266</v>
      </c>
      <c r="E4" s="5"/>
      <c r="F4" s="5"/>
    </row>
    <row r="5" spans="2:6" x14ac:dyDescent="0.4">
      <c r="B5" s="26" t="s">
        <v>264</v>
      </c>
      <c r="C5" s="26" t="s">
        <v>270</v>
      </c>
      <c r="D5" s="27" t="s">
        <v>267</v>
      </c>
      <c r="E5" s="27" t="s">
        <v>268</v>
      </c>
      <c r="F5" s="27" t="s">
        <v>269</v>
      </c>
    </row>
    <row r="6" spans="2:6" x14ac:dyDescent="0.4">
      <c r="B6" s="29" t="s">
        <v>271</v>
      </c>
      <c r="C6" s="28">
        <v>45748</v>
      </c>
      <c r="D6" s="25">
        <v>11</v>
      </c>
      <c r="E6" s="25">
        <v>12</v>
      </c>
      <c r="F6" s="25">
        <v>6</v>
      </c>
    </row>
    <row r="7" spans="2:6" x14ac:dyDescent="0.4">
      <c r="B7" s="30"/>
      <c r="C7" s="28">
        <v>45749</v>
      </c>
      <c r="D7" s="25">
        <v>3</v>
      </c>
      <c r="E7" s="25">
        <v>3</v>
      </c>
      <c r="F7" s="25">
        <v>1</v>
      </c>
    </row>
    <row r="8" spans="2:6" x14ac:dyDescent="0.4">
      <c r="B8" s="30"/>
      <c r="C8" s="28">
        <v>45750</v>
      </c>
      <c r="D8" s="25" t="s">
        <v>279</v>
      </c>
      <c r="E8" s="25">
        <v>5</v>
      </c>
      <c r="F8" s="25">
        <v>1</v>
      </c>
    </row>
    <row r="9" spans="2:6" x14ac:dyDescent="0.4">
      <c r="B9" s="30"/>
      <c r="C9" s="28">
        <v>45762</v>
      </c>
      <c r="D9" s="25" t="s">
        <v>279</v>
      </c>
      <c r="E9" s="25">
        <v>2</v>
      </c>
      <c r="F9" s="25" t="s">
        <v>279</v>
      </c>
    </row>
    <row r="10" spans="2:6" x14ac:dyDescent="0.4">
      <c r="B10" s="29" t="s">
        <v>272</v>
      </c>
      <c r="C10" s="30"/>
      <c r="D10" s="25">
        <v>14</v>
      </c>
      <c r="E10" s="25">
        <v>22</v>
      </c>
      <c r="F10" s="25">
        <v>8</v>
      </c>
    </row>
    <row r="11" spans="2:6" x14ac:dyDescent="0.4">
      <c r="B11" s="29" t="s">
        <v>273</v>
      </c>
      <c r="C11" s="28">
        <v>45748</v>
      </c>
      <c r="D11" s="25">
        <v>3</v>
      </c>
      <c r="E11" s="25">
        <v>1</v>
      </c>
      <c r="F11" s="25">
        <v>1</v>
      </c>
    </row>
    <row r="12" spans="2:6" x14ac:dyDescent="0.4">
      <c r="B12" s="30"/>
      <c r="C12" s="28">
        <v>45749</v>
      </c>
      <c r="D12" s="25" t="s">
        <v>279</v>
      </c>
      <c r="E12" s="25">
        <v>1</v>
      </c>
      <c r="F12" s="25">
        <v>1</v>
      </c>
    </row>
    <row r="13" spans="2:6" x14ac:dyDescent="0.4">
      <c r="B13" s="30"/>
      <c r="C13" s="28">
        <v>45750</v>
      </c>
      <c r="D13" s="25" t="s">
        <v>279</v>
      </c>
      <c r="E13" s="25" t="s">
        <v>279</v>
      </c>
      <c r="F13" s="25">
        <v>1</v>
      </c>
    </row>
    <row r="14" spans="2:6" x14ac:dyDescent="0.4">
      <c r="B14" s="29" t="s">
        <v>274</v>
      </c>
      <c r="C14" s="30"/>
      <c r="D14" s="25">
        <v>3</v>
      </c>
      <c r="E14" s="25">
        <v>2</v>
      </c>
      <c r="F14" s="25">
        <v>3</v>
      </c>
    </row>
    <row r="15" spans="2:6" ht="34.799999999999997" x14ac:dyDescent="0.4">
      <c r="B15" s="27" t="s">
        <v>275</v>
      </c>
      <c r="C15" s="28">
        <v>45748</v>
      </c>
      <c r="D15" s="25">
        <v>2</v>
      </c>
      <c r="E15" s="25" t="s">
        <v>279</v>
      </c>
      <c r="F15" s="25">
        <v>1</v>
      </c>
    </row>
    <row r="16" spans="2:6" x14ac:dyDescent="0.4">
      <c r="B16" s="29" t="s">
        <v>276</v>
      </c>
      <c r="C16" s="30"/>
      <c r="D16" s="25">
        <v>2</v>
      </c>
      <c r="E16" s="25" t="s">
        <v>279</v>
      </c>
      <c r="F16" s="25">
        <v>1</v>
      </c>
    </row>
    <row r="17" spans="2:6" x14ac:dyDescent="0.4">
      <c r="B17" s="29" t="s">
        <v>277</v>
      </c>
      <c r="C17" s="28">
        <v>45748</v>
      </c>
      <c r="D17" s="25" t="s">
        <v>279</v>
      </c>
      <c r="E17" s="25">
        <v>1</v>
      </c>
      <c r="F17" s="25" t="s">
        <v>279</v>
      </c>
    </row>
    <row r="18" spans="2:6" x14ac:dyDescent="0.4">
      <c r="B18" s="30"/>
      <c r="C18" s="28">
        <v>45750</v>
      </c>
      <c r="D18" s="25">
        <v>1</v>
      </c>
      <c r="E18" s="25" t="s">
        <v>279</v>
      </c>
      <c r="F18" s="25" t="s">
        <v>279</v>
      </c>
    </row>
    <row r="19" spans="2:6" x14ac:dyDescent="0.4">
      <c r="B19" s="29" t="s">
        <v>278</v>
      </c>
      <c r="C19" s="30"/>
      <c r="D19" s="25">
        <v>1</v>
      </c>
      <c r="E19" s="25">
        <v>1</v>
      </c>
      <c r="F19" s="25" t="s">
        <v>279</v>
      </c>
    </row>
    <row r="20" spans="2:6" x14ac:dyDescent="0.4">
      <c r="B20" s="29" t="s">
        <v>265</v>
      </c>
      <c r="C20" s="30"/>
      <c r="D20" s="25">
        <v>20</v>
      </c>
      <c r="E20" s="25">
        <v>25</v>
      </c>
      <c r="F20" s="25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8C407-8A85-4FD4-9071-CA14834E5781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8.5976562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6" t="s">
        <v>285</v>
      </c>
      <c r="C2" s="37"/>
      <c r="D2" s="43"/>
      <c r="E2" s="43"/>
      <c r="F2" s="43"/>
    </row>
    <row r="3" spans="2:6" collapsed="1" x14ac:dyDescent="0.4">
      <c r="B3" s="35"/>
      <c r="C3" s="35"/>
      <c r="D3" s="44" t="s">
        <v>287</v>
      </c>
      <c r="E3" s="44" t="s">
        <v>282</v>
      </c>
      <c r="F3" s="44" t="s">
        <v>284</v>
      </c>
    </row>
    <row r="4" spans="2:6" ht="62.4" hidden="1" outlineLevel="1" x14ac:dyDescent="0.4">
      <c r="B4" s="39"/>
      <c r="C4" s="39"/>
      <c r="D4" s="32"/>
      <c r="E4" s="46" t="s">
        <v>283</v>
      </c>
      <c r="F4" s="46" t="s">
        <v>283</v>
      </c>
    </row>
    <row r="5" spans="2:6" x14ac:dyDescent="0.4">
      <c r="B5" s="40" t="s">
        <v>286</v>
      </c>
      <c r="C5" s="41"/>
      <c r="D5" s="38"/>
      <c r="E5" s="38"/>
      <c r="F5" s="38"/>
    </row>
    <row r="6" spans="2:6" outlineLevel="1" x14ac:dyDescent="0.4">
      <c r="B6" s="39"/>
      <c r="C6" s="39" t="s">
        <v>280</v>
      </c>
      <c r="D6" s="33">
        <v>5.5E-2</v>
      </c>
      <c r="E6" s="45">
        <v>5.8000000000000003E-2</v>
      </c>
      <c r="F6" s="45">
        <v>5.1999999999999998E-2</v>
      </c>
    </row>
    <row r="7" spans="2:6" x14ac:dyDescent="0.4">
      <c r="B7" s="40" t="s">
        <v>288</v>
      </c>
      <c r="C7" s="41"/>
      <c r="D7" s="38"/>
      <c r="E7" s="38"/>
      <c r="F7" s="38"/>
    </row>
    <row r="8" spans="2:6" ht="18" outlineLevel="1" thickBot="1" x14ac:dyDescent="0.45">
      <c r="B8" s="42"/>
      <c r="C8" s="42" t="s">
        <v>281</v>
      </c>
      <c r="D8" s="34">
        <v>764046.48687129002</v>
      </c>
      <c r="E8" s="34">
        <v>769597.62824588502</v>
      </c>
      <c r="F8" s="34">
        <v>758519.981602657</v>
      </c>
    </row>
    <row r="9" spans="2:6" x14ac:dyDescent="0.4">
      <c r="B9" t="s">
        <v>289</v>
      </c>
    </row>
    <row r="10" spans="2:6" x14ac:dyDescent="0.4">
      <c r="B10" t="s">
        <v>290</v>
      </c>
    </row>
    <row r="11" spans="2:6" x14ac:dyDescent="0.4">
      <c r="B11" t="s">
        <v>291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O12" sqref="O12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1">
        <v>50000000</v>
      </c>
      <c r="G2" s="10" t="s">
        <v>12</v>
      </c>
    </row>
    <row r="3" spans="2:7" ht="16.5" customHeight="1" x14ac:dyDescent="0.4">
      <c r="B3" s="1" t="s">
        <v>9</v>
      </c>
      <c r="C3" s="20">
        <v>5.5E-2</v>
      </c>
      <c r="G3" s="17">
        <f>PMT(C3/12,C4*12,-(C2-C5),,0)</f>
        <v>764046.48687128967</v>
      </c>
    </row>
    <row r="4" spans="2:7" x14ac:dyDescent="0.4">
      <c r="B4" s="1" t="s">
        <v>10</v>
      </c>
      <c r="C4" s="1">
        <v>5</v>
      </c>
      <c r="E4" s="31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">
      <c r="B5" s="1" t="s">
        <v>11</v>
      </c>
      <c r="C5" s="21">
        <v>10000000</v>
      </c>
      <c r="E5" s="31"/>
      <c r="F5" s="2">
        <v>3</v>
      </c>
      <c r="G5" s="18">
        <v>1207836.0721724113</v>
      </c>
    </row>
    <row r="6" spans="2:7" x14ac:dyDescent="0.4">
      <c r="B6" s="1" t="s">
        <v>12</v>
      </c>
      <c r="C6" s="17">
        <f>PMT(C3/12,C4*12,-(C2-C5),,0)</f>
        <v>764046.48687128967</v>
      </c>
      <c r="E6" s="31"/>
      <c r="F6" s="2">
        <v>4</v>
      </c>
      <c r="G6" s="18">
        <v>930259.00908972777</v>
      </c>
    </row>
    <row r="7" spans="2:7" x14ac:dyDescent="0.4">
      <c r="E7" s="31"/>
      <c r="F7" s="2">
        <v>5</v>
      </c>
      <c r="G7" s="18">
        <v>764046.48687128967</v>
      </c>
    </row>
    <row r="8" spans="2:7" x14ac:dyDescent="0.4">
      <c r="E8" s="31"/>
      <c r="F8" s="2">
        <v>6</v>
      </c>
      <c r="G8" s="18">
        <v>653515.48342245363</v>
      </c>
    </row>
  </sheetData>
  <scenarios current="0" sqref="C6">
    <scenario name="이율증가" locked="1" count="1" user="이세양" comment="만든 사람 이세양 날짜 2025-09-16">
      <inputCells r="C3" val="0.058" numFmtId="10"/>
    </scenario>
    <scenario name="이율감소" locked="1" count="1" user="이세양" comment="만든 사람 이세양 날짜 2025-09-16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G9" sqref="G9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47">
        <v>0.4</v>
      </c>
    </row>
    <row r="4" spans="2:3" x14ac:dyDescent="0.4">
      <c r="B4" s="1" t="s">
        <v>229</v>
      </c>
      <c r="C4" s="47">
        <v>0.2</v>
      </c>
    </row>
    <row r="5" spans="2:3" x14ac:dyDescent="0.4">
      <c r="B5" s="1" t="s">
        <v>230</v>
      </c>
      <c r="C5" s="47">
        <v>-0.18</v>
      </c>
    </row>
    <row r="6" spans="2:3" x14ac:dyDescent="0.4">
      <c r="B6" s="1" t="s">
        <v>231</v>
      </c>
      <c r="C6" s="47">
        <v>-0.46</v>
      </c>
    </row>
    <row r="7" spans="2:3" x14ac:dyDescent="0.4">
      <c r="B7" s="1" t="s">
        <v>232</v>
      </c>
      <c r="C7" s="47">
        <v>-0.21</v>
      </c>
    </row>
    <row r="8" spans="2:3" x14ac:dyDescent="0.4">
      <c r="B8" s="1" t="s">
        <v>233</v>
      </c>
      <c r="C8" s="47">
        <v>0.08</v>
      </c>
    </row>
    <row r="9" spans="2:3" x14ac:dyDescent="0.4">
      <c r="B9" s="1" t="s">
        <v>234</v>
      </c>
      <c r="C9" s="47">
        <v>0.2</v>
      </c>
    </row>
    <row r="10" spans="2:3" x14ac:dyDescent="0.4">
      <c r="B10" s="1" t="s">
        <v>235</v>
      </c>
      <c r="C10" s="47">
        <v>7.0000000000000007E-2</v>
      </c>
    </row>
    <row r="11" spans="2:3" x14ac:dyDescent="0.4">
      <c r="B11" s="1" t="s">
        <v>236</v>
      </c>
      <c r="C11" s="47">
        <v>0.17</v>
      </c>
    </row>
    <row r="12" spans="2:3" x14ac:dyDescent="0.4">
      <c r="B12" s="1" t="s">
        <v>237</v>
      </c>
      <c r="C12" s="47">
        <v>0.75</v>
      </c>
    </row>
    <row r="13" spans="2:3" x14ac:dyDescent="0.4">
      <c r="B13" s="1" t="s">
        <v>238</v>
      </c>
      <c r="C13" s="47">
        <v>0.3</v>
      </c>
    </row>
    <row r="14" spans="2:3" x14ac:dyDescent="0.4">
      <c r="B14" s="1" t="s">
        <v>239</v>
      </c>
      <c r="C14" s="47">
        <v>0.01</v>
      </c>
    </row>
    <row r="15" spans="2:3" x14ac:dyDescent="0.4">
      <c r="B15" s="1" t="s">
        <v>240</v>
      </c>
      <c r="C15" s="47">
        <v>0.23</v>
      </c>
    </row>
    <row r="16" spans="2:3" x14ac:dyDescent="0.4">
      <c r="B16" s="1" t="s">
        <v>241</v>
      </c>
      <c r="C16" s="47">
        <v>0.47</v>
      </c>
    </row>
    <row r="17" spans="2:3" x14ac:dyDescent="0.4">
      <c r="B17" s="1" t="s">
        <v>242</v>
      </c>
      <c r="C17" s="47">
        <v>7.0000000000000007E-2</v>
      </c>
    </row>
    <row r="18" spans="2:3" x14ac:dyDescent="0.4">
      <c r="B18" s="1" t="s">
        <v>243</v>
      </c>
      <c r="C18" s="47">
        <v>-0.6</v>
      </c>
    </row>
    <row r="19" spans="2:3" x14ac:dyDescent="0.4">
      <c r="B19" s="1" t="s">
        <v>244</v>
      </c>
      <c r="C19" s="47">
        <v>-0.3</v>
      </c>
    </row>
    <row r="20" spans="2:3" x14ac:dyDescent="0.4">
      <c r="B20" s="1" t="s">
        <v>245</v>
      </c>
      <c r="C20" s="47">
        <v>0.05</v>
      </c>
    </row>
    <row r="21" spans="2:3" x14ac:dyDescent="0.4">
      <c r="B21" s="1" t="s">
        <v>246</v>
      </c>
      <c r="C21" s="47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7" workbookViewId="0">
      <selection activeCell="N23" sqref="N23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M14" sqref="M14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">
      <c r="B6" s="2"/>
      <c r="C6" s="2"/>
      <c r="D6" s="1"/>
      <c r="E6" s="1"/>
      <c r="F6" s="2"/>
      <c r="G6" s="1"/>
      <c r="H6" s="1"/>
      <c r="J6" s="1" t="s">
        <v>248</v>
      </c>
      <c r="K6" s="19">
        <v>75000</v>
      </c>
    </row>
    <row r="7" spans="2:11" x14ac:dyDescent="0.4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4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2</xdr:row>
                <xdr:rowOff>7620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이세양</cp:lastModifiedBy>
  <cp:lastPrinted>2025-06-02T08:40:00Z</cp:lastPrinted>
  <dcterms:created xsi:type="dcterms:W3CDTF">2025-01-23T06:42:19Z</dcterms:created>
  <dcterms:modified xsi:type="dcterms:W3CDTF">2025-09-16T01:35:03Z</dcterms:modified>
</cp:coreProperties>
</file>