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김기범\기출\"/>
    </mc:Choice>
  </mc:AlternateContent>
  <xr:revisionPtr revIDLastSave="0" documentId="13_ncr:1_{305DD02A-CDA9-4C22-8A78-A5D75EBDF50D}" xr6:coauthVersionLast="47" xr6:coauthVersionMax="47" xr10:uidLastSave="{00000000-0000-0000-0000-000000000000}"/>
  <bookViews>
    <workbookView xWindow="-108" yWindow="-108" windowWidth="23256" windowHeight="12456" firstSheet="1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eta.YEAR" hidden="1" xlm="1">#NAME?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3" l="1" a="1"/>
  <c r="P15" i="3" s="1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P2" i="3"/>
  <c r="H4" i="3" a="1"/>
  <c r="H4" i="3" s="1"/>
  <c r="H5" i="3" a="1"/>
  <c r="H5" i="3" s="1"/>
  <c r="H6" i="3" a="1"/>
  <c r="H6" i="3" s="1"/>
  <c r="H7" i="3" a="1"/>
  <c r="H7" i="3" s="1"/>
  <c r="H8" i="3" a="1"/>
  <c r="H8" i="3" s="1"/>
  <c r="H9" i="3" a="1"/>
  <c r="H9" i="3" s="1"/>
  <c r="H10" i="3" a="1"/>
  <c r="H10" i="3" s="1"/>
  <c r="H11" i="3" a="1"/>
  <c r="H11" i="3" s="1"/>
  <c r="H12" i="3" a="1"/>
  <c r="H12" i="3" s="1"/>
  <c r="H13" i="3" a="1"/>
  <c r="H13" i="3" s="1"/>
  <c r="H14" i="3" a="1"/>
  <c r="H14" i="3" s="1"/>
  <c r="H15" i="3" a="1"/>
  <c r="H15" i="3" s="1"/>
  <c r="H16" i="3" a="1"/>
  <c r="H16" i="3" s="1"/>
  <c r="H17" i="3" a="1"/>
  <c r="H17" i="3" s="1"/>
  <c r="H18" i="3" a="1"/>
  <c r="H18" i="3" s="1"/>
  <c r="H19" i="3" a="1"/>
  <c r="H19" i="3" s="1"/>
  <c r="H20" i="3" a="1"/>
  <c r="H20" i="3" s="1"/>
  <c r="H21" i="3" a="1"/>
  <c r="H21" i="3" s="1"/>
  <c r="H22" i="3" a="1"/>
  <c r="H22" i="3" s="1"/>
  <c r="H23" i="3" a="1"/>
  <c r="H23" i="3" s="1"/>
  <c r="H24" i="3" a="1"/>
  <c r="H24" i="3" s="1"/>
  <c r="H25" i="3" a="1"/>
  <c r="H25" i="3" s="1"/>
  <c r="H26" i="3" a="1"/>
  <c r="H26" i="3" s="1"/>
  <c r="H27" i="3" a="1"/>
  <c r="H27" i="3" s="1"/>
  <c r="H28" i="3" a="1"/>
  <c r="H28" i="3" s="1"/>
  <c r="H29" i="3" a="1"/>
  <c r="H29" i="3" s="1"/>
  <c r="H30" i="3" a="1"/>
  <c r="H30" i="3" s="1"/>
  <c r="H31" i="3" a="1"/>
  <c r="H31" i="3" s="1"/>
  <c r="H32" i="3" a="1"/>
  <c r="H32" i="3" s="1"/>
  <c r="H33" i="3" a="1"/>
  <c r="H33" i="3" s="1"/>
  <c r="H34" i="3" a="1"/>
  <c r="H34" i="3" s="1"/>
  <c r="H35" i="3" a="1"/>
  <c r="H35" i="3" s="1"/>
  <c r="H3" i="3" a="1"/>
  <c r="H3" i="3" s="1"/>
  <c r="A3" i="3" a="1"/>
  <c r="A3" i="3" s="1"/>
  <c r="A4" i="3" a="1"/>
  <c r="A4" i="3" s="1"/>
  <c r="A5" i="3" a="1"/>
  <c r="A5" i="3" s="1"/>
  <c r="A6" i="3" a="1"/>
  <c r="A6" i="3"/>
  <c r="A7" i="3" a="1"/>
  <c r="A7" i="3" s="1"/>
  <c r="A8" i="3" a="1"/>
  <c r="A8" i="3" s="1"/>
  <c r="A9" i="3" a="1"/>
  <c r="A9" i="3" s="1"/>
  <c r="A10" i="3" a="1"/>
  <c r="A10" i="3"/>
  <c r="A11" i="3" a="1"/>
  <c r="A11" i="3" s="1"/>
  <c r="A12" i="3" a="1"/>
  <c r="A12" i="3" s="1"/>
  <c r="A13" i="3" a="1"/>
  <c r="A13" i="3" s="1"/>
  <c r="A14" i="3" a="1"/>
  <c r="A14" i="3"/>
  <c r="A15" i="3" a="1"/>
  <c r="A15" i="3" s="1"/>
  <c r="A16" i="3" a="1"/>
  <c r="A16" i="3" s="1"/>
  <c r="A17" i="3" a="1"/>
  <c r="A17" i="3" s="1"/>
  <c r="A18" i="3" a="1"/>
  <c r="A18" i="3" s="1"/>
  <c r="A19" i="3" a="1"/>
  <c r="A19" i="3" s="1"/>
  <c r="A20" i="3" a="1"/>
  <c r="A20" i="3" s="1"/>
  <c r="A21" i="3" a="1"/>
  <c r="A21" i="3" s="1"/>
  <c r="A22" i="3" a="1"/>
  <c r="A22" i="3" s="1"/>
  <c r="A23" i="3" a="1"/>
  <c r="A23" i="3" s="1"/>
  <c r="A24" i="3" a="1"/>
  <c r="A24" i="3" s="1"/>
  <c r="A25" i="3" a="1"/>
  <c r="A25" i="3" s="1"/>
  <c r="A26" i="3" a="1"/>
  <c r="A26" i="3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4" i="1"/>
  <c r="A33" i="1"/>
  <c r="M4" i="3" a="1"/>
  <c r="M8" i="3" a="1"/>
  <c r="M12" i="3" a="1"/>
  <c r="M16" i="3" a="1"/>
  <c r="M20" i="3" a="1"/>
  <c r="M24" i="3" a="1"/>
  <c r="M28" i="3" a="1"/>
  <c r="M23" i="3" a="1"/>
  <c r="M15" i="3" a="1"/>
  <c r="M5" i="3" a="1"/>
  <c r="M9" i="3" a="1"/>
  <c r="M13" i="3" a="1"/>
  <c r="M17" i="3" a="1"/>
  <c r="M21" i="3" a="1"/>
  <c r="M25" i="3" a="1"/>
  <c r="M29" i="3" a="1"/>
  <c r="M33" i="3" a="1"/>
  <c r="M11" i="3" a="1"/>
  <c r="M27" i="3" a="1"/>
  <c r="M30" i="3" a="1"/>
  <c r="M6" i="3" a="1"/>
  <c r="M10" i="3" a="1"/>
  <c r="M14" i="3" a="1"/>
  <c r="M18" i="3" a="1"/>
  <c r="M22" i="3" a="1"/>
  <c r="M26" i="3" a="1"/>
  <c r="M34" i="3" a="1"/>
  <c r="M19" i="3" a="1"/>
  <c r="M35" i="3" a="1"/>
  <c r="M7" i="3" a="1"/>
  <c r="M31" i="3" a="1"/>
  <c r="M32" i="3" a="1"/>
  <c r="M3" i="3" a="1"/>
  <c r="M32" i="3" l="1"/>
  <c r="M31" i="3"/>
  <c r="M7" i="3"/>
  <c r="M35" i="3"/>
  <c r="M19" i="3"/>
  <c r="M34" i="3"/>
  <c r="M26" i="3"/>
  <c r="M22" i="3"/>
  <c r="M18" i="3"/>
  <c r="M14" i="3"/>
  <c r="M10" i="3"/>
  <c r="M6" i="3"/>
  <c r="M30" i="3"/>
  <c r="M27" i="3"/>
  <c r="M11" i="3"/>
  <c r="M33" i="3"/>
  <c r="M29" i="3"/>
  <c r="M25" i="3"/>
  <c r="M21" i="3"/>
  <c r="M17" i="3"/>
  <c r="M13" i="3"/>
  <c r="M9" i="3"/>
  <c r="M5" i="3"/>
  <c r="M15" i="3"/>
  <c r="M23" i="3"/>
  <c r="M28" i="3"/>
  <c r="M24" i="3"/>
  <c r="M20" i="3"/>
  <c r="M16" i="3"/>
  <c r="M12" i="3"/>
  <c r="M8" i="3"/>
  <c r="M4" i="3"/>
  <c r="M3" i="3"/>
  <c r="E13" i="6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70579DB8-CEB6-4818-8ED7-AD20EC45FDFD}" name="MS Access Database_Query2" type="1" refreshedVersion="8" background="1">
    <dbPr connection="DSN=MS Access Database;DBQ=C:\김기범\보조자료\요양보호.accdb;DefaultDir=C:\김기범\보조자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김기범\보조자료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<sst xmlns="http://schemas.openxmlformats.org/spreadsheetml/2006/main" count="723" uniqueCount="294">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</sst>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10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EB-495C-8B46-5B199CACC7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114300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기범" refreshedDate="45994.637186342596" backgroundQuery="1" createdVersion="8" refreshedVersion="8" minRefreshableVersion="3" recordCount="28" xr:uid="{EC972B92-6274-4026-83C7-67EAFFAE9DD3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F75C3E-1BEA-48B0-A75E-69C6DB2730E2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7"/>
    <dataField name="평균 : 일회투약량" fld="3" subtotal="average" baseField="1" baseItem="1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13" workbookViewId="0">
      <selection activeCell="I15" sqref="I15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9.19921875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7" t="s">
        <v>271</v>
      </c>
      <c r="B32" s="27" t="s">
        <v>272</v>
      </c>
    </row>
    <row r="33" spans="1:5">
      <c r="A33">
        <f>(YEAR($G3)=2023)*(RIGHT($E3,2)="외과")</f>
        <v>0</v>
      </c>
      <c r="B33" s="27" t="s">
        <v>273</v>
      </c>
    </row>
    <row r="34" spans="1:5">
      <c r="A34">
        <f>(YEAR($G3)=2023)*(RIGHT($E3,2)="외과")</f>
        <v>0</v>
      </c>
      <c r="B34" s="27" t="s">
        <v>274</v>
      </c>
    </row>
    <row r="37" spans="1:5">
      <c r="A37" t="s">
        <v>272</v>
      </c>
      <c r="B37" s="27" t="s">
        <v>275</v>
      </c>
      <c r="C37" t="s">
        <v>276</v>
      </c>
      <c r="D37" t="s">
        <v>277</v>
      </c>
      <c r="E37" t="s">
        <v>278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OR(AND(YEAR($G3)&gt;=2000,YEAR($G3)&lt;=2003),AND(HOUR($H3)&gt;=9,HOUR($H3)&lt;=12))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K7" sqref="K7"/>
    </sheetView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K8" sqref="K8"/>
    </sheetView>
  </sheetViews>
  <sheetFormatPr defaultRowHeight="17.399999999999999"/>
  <cols>
    <col min="1" max="1" width="8.5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0" t="s">
        <v>16</v>
      </c>
      <c r="P2" s="32">
        <f>COUNTIFS($C$3:$C$35,"여성",$F$3:$F$35,"&lt;="&amp;EOMONTH(MIN($F$3:$F$35),0))</f>
        <v>4</v>
      </c>
    </row>
    <row r="3" spans="1:20">
      <c r="A3" s="14" t="str">
        <f t="array" ref="A3">B3&amp;"-"&amp;SUM(IF((B3=$B$3:$B$35)*(F3&gt;$F$3:$F$35),1))+1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 t="array" ref="H3"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31"/>
      <c r="P3" s="32"/>
    </row>
    <row r="4" spans="1:20">
      <c r="A4" s="14" t="str">
        <f t="array" ref="A4">B4&amp;"-"&amp;SUM(IF((B4=$B$3:$B$35)*(F4&gt;$F$3:$F$35),1))+1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array" ref="H4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>
        <f t="array" ref="A5">B5&amp;"-"&amp;SUM(IF((B5=$B$3:$B$35)*(F5&gt;$F$3:$F$35),1))+1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array" ref="H5">IFERROR(INDEX($P$7:$T$9,MATCH(MID(G5,7,1),$O$7:$O$9,0),MATCH(MID(G5,8,2),$P$6:$T$6,0)),"기타")</f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>
        <f t="array" ref="A6">B6&amp;"-"&amp;SUM(IF((B6=$B$3:$B$35)*(F6&gt;$F$3:$F$35),1))+1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array" ref="H6">IFERROR(INDEX($P$7:$T$9,MATCH(MID(G6,7,1),$O$7:$O$9,0),MATCH(MID(G6,8,2),$P$6:$T$6,0)),"기타")</f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B7&amp;"-"&amp;SUM(IF((B7=$B$3:$B$35)*(F7&gt;$F$3:$F$35),1))+1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array" ref="H7">IFERROR(INDEX($P$7:$T$9,MATCH(MID(G7,7,1),$O$7:$O$9,0),MATCH(MID(G7,8,2),$P$6:$T$6,0)),"기타")</f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B8&amp;"-"&amp;SUM(IF((B8=$B$3:$B$35)*(F8&gt;$F$3:$F$35),1))+1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array" ref="H8">IFERROR(INDEX($P$7:$T$9,MATCH(MID(G8,7,1),$O$7:$O$9,0),MATCH(MID(G8,8,2),$P$6:$T$6,0)),"기타")</f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B9&amp;"-"&amp;SUM(IF((B9=$B$3:$B$35)*(F9&gt;$F$3:$F$35),1))+1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array" ref="H9">IFERROR(INDEX($P$7:$T$9,MATCH(MID(G9,7,1),$O$7:$O$9,0),MATCH(MID(G9,8,2),$P$6:$T$6,0)),"기타")</f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B10&amp;"-"&amp;SUM(IF((B10=$B$3:$B$35)*(F10&gt;$F$3:$F$35),1))+1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array" ref="H10">IFERROR(INDEX($P$7:$T$9,MATCH(MID(G10,7,1),$O$7:$O$9,0),MATCH(MID(G10,8,2),$P$6:$T$6,0)),"기타")</f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B11&amp;"-"&amp;SUM(IF((B11=$B$3:$B$35)*(F11&gt;$F$3:$F$35),1))+1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array" ref="H11">IFERROR(INDEX($P$7:$T$9,MATCH(MID(G11,7,1),$O$7:$O$9,0),MATCH(MID(G11,8,2),$P$6:$T$6,0)),"기타")</f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B12&amp;"-"&amp;SUM(IF((B12=$B$3:$B$35)*(F12&gt;$F$3:$F$35),1))+1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array" ref="H12">IFERROR(INDEX($P$7:$T$9,MATCH(MID(G12,7,1),$O$7:$O$9,0),MATCH(MID(G12,8,2),$P$6:$T$6,0)),"기타")</f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B13&amp;"-"&amp;SUM(IF((B13=$B$3:$B$35)*(F13&gt;$F$3:$F$35),1))+1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array" ref="H13">IFERROR(INDEX($P$7:$T$9,MATCH(MID(G13,7,1),$O$7:$O$9,0),MATCH(MID(G13,8,2),$P$6:$T$6,0)),"기타")</f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B14&amp;"-"&amp;SUM(IF((B14=$B$3:$B$35)*(F14&gt;$F$3:$F$35),1))+1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array" ref="H14">IFERROR(INDEX($P$7:$T$9,MATCH(MID(G14,7,1),$O$7:$O$9,0),MATCH(MID(G14,8,2),$P$6:$T$6,0)),"기타")</f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REPT("■",AVERAGE(IF((ROUNDDOWN($D$3:$D$35,-1)=O14),$K$3:$K$35)))</f>
        <v>■■</v>
      </c>
      <c r="Q14" s="4"/>
      <c r="R14" s="4"/>
      <c r="S14" s="4"/>
      <c r="T14" s="4"/>
    </row>
    <row r="15" spans="1:20">
      <c r="A15" s="14" t="str">
        <f t="array" ref="A15">B15&amp;"-"&amp;SUM(IF((B15=$B$3:$B$35)*(F15&gt;$F$3:$F$35),1))+1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array" ref="H15">IFERROR(INDEX($P$7:$T$9,MATCH(MID(G15,7,1),$O$7:$O$9,0),MATCH(MID(G15,8,2),$P$6:$T$6,0)),"기타")</f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REPT("■",AVERAGE(IF((ROUNDDOWN($D$3:$D$35,-1)=O15),$K$3:$K$35)))</f>
        <v>■■</v>
      </c>
      <c r="Q15" s="4"/>
      <c r="R15" s="4"/>
      <c r="S15" s="4"/>
      <c r="T15" s="4"/>
    </row>
    <row r="16" spans="1:20">
      <c r="A16" s="14" t="str">
        <f t="array" ref="A16">B16&amp;"-"&amp;SUM(IF((B16=$B$3:$B$35)*(F16&gt;$F$3:$F$35),1))+1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array" ref="H16">IFERROR(INDEX($P$7:$T$9,MATCH(MID(G16,7,1),$O$7:$O$9,0),MATCH(MID(G16,8,2),$P$6:$T$6,0)),"기타")</f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REPT("■",AVERAGE(IF((ROUNDDOWN($D$3:$D$35,-1)=O16),$K$3:$K$35)))</f>
        <v>■■</v>
      </c>
      <c r="Q16" s="4"/>
      <c r="R16" s="4"/>
      <c r="S16" s="4"/>
      <c r="T16" s="4"/>
    </row>
    <row r="17" spans="1:20">
      <c r="A17" s="14" t="str">
        <f t="array" ref="A17">B17&amp;"-"&amp;SUM(IF((B17=$B$3:$B$35)*(F17&gt;$F$3:$F$35),1))+1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array" ref="H17">IFERROR(INDEX($P$7:$T$9,MATCH(MID(G17,7,1),$O$7:$O$9,0),MATCH(MID(G17,8,2),$P$6:$T$6,0)),"기타")</f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REPT("■",AVERAGE(IF((ROUNDDOWN($D$3:$D$35,-1)=O17),$K$3:$K$35)))</f>
        <v>■■■</v>
      </c>
      <c r="Q17" s="4"/>
      <c r="R17" s="4"/>
      <c r="S17" s="4"/>
      <c r="T17" s="4"/>
    </row>
    <row r="18" spans="1:20">
      <c r="A18" s="14" t="str">
        <f t="array" ref="A18">B18&amp;"-"&amp;SUM(IF((B18=$B$3:$B$35)*(F18&gt;$F$3:$F$35),1))+1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array" ref="H18">IFERROR(INDEX($P$7:$T$9,MATCH(MID(G18,7,1),$O$7:$O$9,0),MATCH(MID(G18,8,2),$P$6:$T$6,0)),"기타")</f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REPT("■",AVERAGE(IF((ROUNDDOWN($D$3:$D$35,-1)=O18),$K$3:$K$35)))</f>
        <v>■■■</v>
      </c>
      <c r="Q18" s="4"/>
      <c r="R18" s="4"/>
      <c r="S18" s="4"/>
      <c r="T18" s="4"/>
    </row>
    <row r="19" spans="1:20">
      <c r="A19" s="14" t="str">
        <f t="array" ref="A19">B19&amp;"-"&amp;SUM(IF((B19=$B$3:$B$35)*(F19&gt;$F$3:$F$35),1))+1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array" ref="H19">IFERROR(INDEX($P$7:$T$9,MATCH(MID(G19,7,1),$O$7:$O$9,0),MATCH(MID(G19,8,2),$P$6:$T$6,0)),"기타")</f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REPT("■",AVERAGE(IF((ROUNDDOWN($D$3:$D$35,-1)=O19),$K$3:$K$35)))</f>
        <v>■■</v>
      </c>
      <c r="Q19" s="4"/>
      <c r="R19" s="4"/>
      <c r="S19" s="4"/>
      <c r="T19" s="4"/>
    </row>
    <row r="20" spans="1:20">
      <c r="A20" s="14" t="str">
        <f t="array" ref="A20">B20&amp;"-"&amp;SUM(IF((B20=$B$3:$B$35)*(F20&gt;$F$3:$F$35),1))+1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array" ref="H20">IFERROR(INDEX($P$7:$T$9,MATCH(MID(G20,7,1),$O$7:$O$9,0),MATCH(MID(G20,8,2),$P$6:$T$6,0)),"기타")</f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REPT("■",AVERAGE(IF((ROUNDDOWN($D$3:$D$35,-1)=O20),$K$3:$K$35)))</f>
        <v>■■■</v>
      </c>
      <c r="Q20" s="4"/>
      <c r="R20" s="4"/>
      <c r="S20" s="4"/>
      <c r="T20" s="4"/>
    </row>
    <row r="21" spans="1:20">
      <c r="A21" s="14" t="str">
        <f t="array" ref="A21">B21&amp;"-"&amp;SUM(IF((B21=$B$3:$B$35)*(F21&gt;$F$3:$F$35),1))+1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array" ref="H21">IFERROR(INDEX($P$7:$T$9,MATCH(MID(G21,7,1),$O$7:$O$9,0),MATCH(MID(G21,8,2),$P$6:$T$6,0)),"기타")</f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>
        <f t="array" ref="A22">B22&amp;"-"&amp;SUM(IF((B22=$B$3:$B$35)*(F22&gt;$F$3:$F$35),1))+1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array" ref="H22">IFERROR(INDEX($P$7:$T$9,MATCH(MID(G22,7,1),$O$7:$O$9,0),MATCH(MID(G22,8,2),$P$6:$T$6,0)),"기타")</f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>
        <f t="array" ref="A23">B23&amp;"-"&amp;SUM(IF((B23=$B$3:$B$35)*(F23&gt;$F$3:$F$35),1))+1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array" ref="H23">IFERROR(INDEX($P$7:$T$9,MATCH(MID(G23,7,1),$O$7:$O$9,0),MATCH(MID(G23,8,2),$P$6:$T$6,0)),"기타")</f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>
        <f t="array" ref="A24">B24&amp;"-"&amp;SUM(IF((B24=$B$3:$B$35)*(F24&gt;$F$3:$F$35),1))+1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array" ref="H24">IFERROR(INDEX($P$7:$T$9,MATCH(MID(G24,7,1),$O$7:$O$9,0),MATCH(MID(G24,8,2),$P$6:$T$6,0)),"기타")</f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>
        <f t="array" ref="A25">B25&amp;"-"&amp;SUM(IF((B25=$B$3:$B$35)*(F25&gt;$F$3:$F$35),1))+1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array" ref="H25">IFERROR(INDEX($P$7:$T$9,MATCH(MID(G25,7,1),$O$7:$O$9,0),MATCH(MID(G25,8,2),$P$6:$T$6,0)),"기타")</f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>
        <f t="array" ref="A26">B26&amp;"-"&amp;SUM(IF((B26=$B$3:$B$35)*(F26&gt;$F$3:$F$35),1))+1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array" ref="H26">IFERROR(INDEX($P$7:$T$9,MATCH(MID(G26,7,1),$O$7:$O$9,0),MATCH(MID(G26,8,2),$P$6:$T$6,0)),"기타")</f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>
        <f t="array" ref="A27">B27&amp;"-"&amp;SUM(IF((B27=$B$3:$B$35)*(F27&gt;$F$3:$F$35),1))+1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array" ref="H27">IFERROR(INDEX($P$7:$T$9,MATCH(MID(G27,7,1),$O$7:$O$9,0),MATCH(MID(G27,8,2),$P$6:$T$6,0)),"기타")</f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>
        <f t="array" ref="A28">B28&amp;"-"&amp;SUM(IF((B28=$B$3:$B$35)*(F28&gt;$F$3:$F$35),1))+1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array" ref="H28">IFERROR(INDEX($P$7:$T$9,MATCH(MID(G28,7,1),$O$7:$O$9,0),MATCH(MID(G28,8,2),$P$6:$T$6,0)),"기타")</f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B29&amp;"-"&amp;SUM(IF((B29=$B$3:$B$35)*(F29&gt;$F$3:$F$35),1))+1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array" ref="H29">IFERROR(INDEX($P$7:$T$9,MATCH(MID(G29,7,1),$O$7:$O$9,0),MATCH(MID(G29,8,2),$P$6:$T$6,0)),"기타")</f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B30&amp;"-"&amp;SUM(IF((B30=$B$3:$B$35)*(F30&gt;$F$3:$F$35),1))+1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array" ref="H30">IFERROR(INDEX($P$7:$T$9,MATCH(MID(G30,7,1),$O$7:$O$9,0),MATCH(MID(G30,8,2),$P$6:$T$6,0)),"기타")</f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B31&amp;"-"&amp;SUM(IF((B31=$B$3:$B$35)*(F31&gt;$F$3:$F$35),1))+1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array" ref="H31">IFERROR(INDEX($P$7:$T$9,MATCH(MID(G31,7,1),$O$7:$O$9,0),MATCH(MID(G31,8,2),$P$6:$T$6,0)),"기타")</f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B32&amp;"-"&amp;SUM(IF((B32=$B$3:$B$35)*(F32&gt;$F$3:$F$35),1))+1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array" ref="H32">IFERROR(INDEX($P$7:$T$9,MATCH(MID(G32,7,1),$O$7:$O$9,0),MATCH(MID(G32,8,2),$P$6:$T$6,0)),"기타")</f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B33&amp;"-"&amp;SUM(IF((B33=$B$3:$B$35)*(F33&gt;$F$3:$F$35),1))+1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array" ref="H33">IFERROR(INDEX($P$7:$T$9,MATCH(MID(G33,7,1),$O$7:$O$9,0),MATCH(MID(G33,8,2),$P$6:$T$6,0)),"기타")</f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B34&amp;"-"&amp;SUM(IF((B34=$B$3:$B$35)*(F34&gt;$F$3:$F$35),1))+1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array" ref="H34">IFERROR(INDEX($P$7:$T$9,MATCH(MID(G34,7,1),$O$7:$O$9,0),MATCH(MID(G34,8,2),$P$6:$T$6,0)),"기타")</f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B35&amp;"-"&amp;SUM(IF((B35=$B$3:$B$35)*(F35&gt;$F$3:$F$35),1))+1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array" ref="H35">IFERROR(INDEX($P$7:$T$9,MATCH(MID(G35,7,1),$O$7:$O$9,0),MATCH(MID(G35,8,2),$P$6:$T$6,0)),"기타")</f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A12" sqref="A12"/>
    </sheetView>
  </sheetViews>
  <sheetFormatPr defaultRowHeight="17.399999999999999"/>
  <cols>
    <col min="1" max="1" width="11.19921875" bestFit="1" customWidth="1"/>
    <col min="2" max="2" width="12.3984375" bestFit="1" customWidth="1"/>
    <col min="3" max="47" width="16.19921875" bestFit="1" customWidth="1"/>
    <col min="48" max="49" width="20.796875" bestFit="1" customWidth="1"/>
  </cols>
  <sheetData>
    <row r="2" spans="1:4">
      <c r="A2" s="28" t="s">
        <v>86</v>
      </c>
      <c r="B2" t="s">
        <v>279</v>
      </c>
    </row>
    <row r="4" spans="1:4">
      <c r="A4" s="28" t="s">
        <v>88</v>
      </c>
      <c r="B4" s="28" t="s">
        <v>87</v>
      </c>
      <c r="C4" t="s">
        <v>288</v>
      </c>
      <c r="D4" t="s">
        <v>289</v>
      </c>
    </row>
    <row r="5" spans="1:4">
      <c r="A5" t="s">
        <v>46</v>
      </c>
      <c r="C5" s="29"/>
      <c r="D5" s="29"/>
    </row>
    <row r="6" spans="1:4">
      <c r="B6" t="s">
        <v>281</v>
      </c>
      <c r="C6" s="29">
        <v>1.3333333333333333</v>
      </c>
      <c r="D6" s="29">
        <v>0.46666666666666662</v>
      </c>
    </row>
    <row r="7" spans="1:4">
      <c r="B7" t="s">
        <v>282</v>
      </c>
      <c r="C7" s="29">
        <v>1.7999999999999998</v>
      </c>
      <c r="D7" s="29">
        <v>0.6</v>
      </c>
    </row>
    <row r="8" spans="1:4">
      <c r="B8" t="s">
        <v>283</v>
      </c>
      <c r="C8" s="29">
        <v>0.2</v>
      </c>
      <c r="D8" s="29">
        <v>0.2</v>
      </c>
    </row>
    <row r="9" spans="1:4">
      <c r="B9" t="s">
        <v>284</v>
      </c>
      <c r="C9" s="29">
        <v>0.95</v>
      </c>
      <c r="D9" s="29">
        <v>0.67499999999999993</v>
      </c>
    </row>
    <row r="10" spans="1:4">
      <c r="B10" t="s">
        <v>285</v>
      </c>
      <c r="C10" s="29">
        <v>1.8</v>
      </c>
      <c r="D10" s="29">
        <v>0.9</v>
      </c>
    </row>
    <row r="11" spans="1:4">
      <c r="B11" t="s">
        <v>286</v>
      </c>
      <c r="C11" s="29">
        <v>1.2000000000000002</v>
      </c>
      <c r="D11" s="29">
        <v>0.4</v>
      </c>
    </row>
    <row r="12" spans="1:4">
      <c r="A12" t="s">
        <v>290</v>
      </c>
      <c r="C12" s="29">
        <v>2.0999999999999996</v>
      </c>
      <c r="D12" s="29">
        <v>0.9</v>
      </c>
    </row>
    <row r="13" spans="1:4">
      <c r="A13" t="s">
        <v>291</v>
      </c>
      <c r="C13" s="29">
        <v>0.2</v>
      </c>
      <c r="D13" s="29">
        <v>0.2</v>
      </c>
    </row>
    <row r="14" spans="1:4">
      <c r="A14" t="s">
        <v>2</v>
      </c>
      <c r="C14" s="29"/>
      <c r="D14" s="29"/>
    </row>
    <row r="15" spans="1:4">
      <c r="B15" t="s">
        <v>282</v>
      </c>
      <c r="C15" s="29">
        <v>1</v>
      </c>
      <c r="D15" s="29">
        <v>0.5</v>
      </c>
    </row>
    <row r="16" spans="1:4">
      <c r="B16" t="s">
        <v>283</v>
      </c>
      <c r="C16" s="29">
        <v>0.375</v>
      </c>
      <c r="D16" s="29">
        <v>0.25</v>
      </c>
    </row>
    <row r="17" spans="1:4">
      <c r="B17" t="s">
        <v>284</v>
      </c>
      <c r="C17" s="29">
        <v>1.0499999999999998</v>
      </c>
      <c r="D17" s="29">
        <v>0.7</v>
      </c>
    </row>
    <row r="18" spans="1:4">
      <c r="B18" t="s">
        <v>287</v>
      </c>
      <c r="C18" s="29">
        <v>0.57500000000000007</v>
      </c>
      <c r="D18" s="29">
        <v>0.25</v>
      </c>
    </row>
    <row r="19" spans="1:4">
      <c r="B19" t="s">
        <v>285</v>
      </c>
      <c r="C19" s="29">
        <v>1.4</v>
      </c>
      <c r="D19" s="29">
        <v>0.55999999999999994</v>
      </c>
    </row>
    <row r="20" spans="1:4">
      <c r="B20" t="s">
        <v>286</v>
      </c>
      <c r="C20" s="29">
        <v>1.8</v>
      </c>
      <c r="D20" s="29">
        <v>0.9</v>
      </c>
    </row>
    <row r="21" spans="1:4">
      <c r="A21" t="s">
        <v>292</v>
      </c>
      <c r="C21" s="29">
        <v>2.4000000000000004</v>
      </c>
      <c r="D21" s="29">
        <v>0.9</v>
      </c>
    </row>
    <row r="22" spans="1:4">
      <c r="A22" t="s">
        <v>293</v>
      </c>
      <c r="C22" s="29">
        <v>0.2</v>
      </c>
      <c r="D22" s="29">
        <v>0.2</v>
      </c>
    </row>
    <row r="23" spans="1:4">
      <c r="A23" t="s">
        <v>280</v>
      </c>
      <c r="C23" s="29">
        <v>1.017857142857143</v>
      </c>
      <c r="D23" s="29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B14" sqref="B14"/>
    </sheetView>
  </sheetViews>
  <sheetFormatPr defaultRowHeight="17.399999999999999"/>
  <cols>
    <col min="1" max="1" width="8.69921875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41C75D6A-0AEE-406C-ACCB-E392D180A56B}">
      <formula1>ISERROR(FIND("",B3))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H10" sqref="H10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8" workbookViewId="0">
      <selection activeCell="O12" sqref="O12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tabSelected="1" workbookViewId="0">
      <selection activeCell="E3" sqref="E3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김기범</cp:lastModifiedBy>
  <cp:lastPrinted>2025-12-03T06:14:26Z</cp:lastPrinted>
  <dcterms:created xsi:type="dcterms:W3CDTF">2023-05-30T06:41:20Z</dcterms:created>
  <dcterms:modified xsi:type="dcterms:W3CDTF">2025-12-03T07:54:34Z</dcterms:modified>
</cp:coreProperties>
</file>