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4DD10C8-717C-43F9-AD3E-4A57A872C13D}" xr6:coauthVersionLast="47" xr6:coauthVersionMax="47" xr10:uidLastSave="{00000000-0000-0000-0000-000000000000}"/>
  <bookViews>
    <workbookView xWindow="-120" yWindow="-120" windowWidth="29040" windowHeight="15840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D28" i="4"/>
  <c r="D29" i="4"/>
  <c r="D30" i="4"/>
  <c r="D31" i="4"/>
  <c r="D32" i="4"/>
  <c r="D33" i="4"/>
  <c r="D34" i="4"/>
  <c r="D35" i="4"/>
  <c r="D36" i="4"/>
  <c r="D27" i="4"/>
  <c r="J17" i="4"/>
  <c r="J18" i="4"/>
  <c r="J19" i="4"/>
  <c r="J20" i="4"/>
  <c r="J21" i="4"/>
  <c r="J22" i="4"/>
  <c r="J23" i="4"/>
  <c r="J16" i="4"/>
  <c r="J15" i="4"/>
  <c r="J14" i="4"/>
  <c r="D23" i="4"/>
  <c r="J10" i="4"/>
  <c r="D3" i="4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<sst xmlns="http://schemas.openxmlformats.org/spreadsheetml/2006/main" count="308" uniqueCount="212">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</sst>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  <numFmt numFmtId="179" formatCode="&quot;₩&quot;#,##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2">
    <dxf>
      <fill>
        <patternFill patternType="solid">
          <fgColor rgb="FFC6E0B4"/>
          <bgColor rgb="FF000000"/>
        </patternFill>
      </fill>
    </dxf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CA10-4324-AF9A-6AEDFBA0F14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12</xdr:row>
          <xdr:rowOff>9525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0</xdr:rowOff>
    </xdr:from>
    <xdr:to>
      <xdr:col>2</xdr:col>
      <xdr:colOff>0</xdr:colOff>
      <xdr:row>14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DDC77823-5E48-6C2A-AFDC-A10982CCC1EF}"/>
            </a:ext>
          </a:extLst>
        </xdr:cNvPr>
        <xdr:cNvSpPr/>
      </xdr:nvSpPr>
      <xdr:spPr>
        <a:xfrm>
          <a:off x="942975" y="2562225"/>
          <a:ext cx="6858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67.437253240743" createdVersion="8" refreshedVersion="8" minRefreshableVersion="3" recordCount="12" xr:uid="{8366F419-5C50-4D8C-9231-615FDA9895A2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6D52E9-8198-4AE8-81DB-91838571D79C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8"/>
    <dataField name="합계 : 납품총액" fld="5" baseField="1" baseItem="0" numFmtId="178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/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A3" sqref="A3:G13"/>
    </sheetView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ht="30" customHeight="1" x14ac:dyDescent="0.3">
      <c r="A1" s="26" t="s">
        <v>2</v>
      </c>
      <c r="B1" s="27"/>
      <c r="C1" s="27"/>
      <c r="D1" s="27"/>
      <c r="E1" s="27"/>
      <c r="F1" s="27"/>
      <c r="G1" s="27"/>
    </row>
    <row r="2" spans="1:7" ht="17.25" thickBot="1" x14ac:dyDescent="0.35"/>
    <row r="3" spans="1:7" x14ac:dyDescent="0.3">
      <c r="A3" s="30" t="s">
        <v>3</v>
      </c>
      <c r="B3" s="31" t="s">
        <v>20</v>
      </c>
      <c r="C3" s="31" t="s">
        <v>1</v>
      </c>
      <c r="D3" s="31" t="s">
        <v>6</v>
      </c>
      <c r="E3" s="31" t="s">
        <v>186</v>
      </c>
      <c r="F3" s="31" t="s">
        <v>5</v>
      </c>
      <c r="G3" s="32" t="s">
        <v>4</v>
      </c>
    </row>
    <row r="4" spans="1:7" x14ac:dyDescent="0.3">
      <c r="A4" s="33" t="s">
        <v>21</v>
      </c>
      <c r="B4" s="28">
        <v>45383</v>
      </c>
      <c r="C4" s="3" t="s">
        <v>10</v>
      </c>
      <c r="D4" s="29" t="s">
        <v>7</v>
      </c>
      <c r="E4" s="3">
        <v>7.5</v>
      </c>
      <c r="F4" s="3">
        <v>6</v>
      </c>
      <c r="G4" s="34">
        <v>2200000</v>
      </c>
    </row>
    <row r="5" spans="1:7" x14ac:dyDescent="0.3">
      <c r="A5" s="33" t="s">
        <v>22</v>
      </c>
      <c r="B5" s="28">
        <v>45385</v>
      </c>
      <c r="C5" s="3" t="s">
        <v>11</v>
      </c>
      <c r="D5" s="29" t="s">
        <v>8</v>
      </c>
      <c r="E5" s="3">
        <v>3</v>
      </c>
      <c r="F5" s="3">
        <v>3</v>
      </c>
      <c r="G5" s="34">
        <v>800000</v>
      </c>
    </row>
    <row r="6" spans="1:7" x14ac:dyDescent="0.3">
      <c r="A6" s="33" t="s">
        <v>25</v>
      </c>
      <c r="B6" s="28">
        <v>45386</v>
      </c>
      <c r="C6" s="3" t="s">
        <v>12</v>
      </c>
      <c r="D6" s="29" t="s">
        <v>7</v>
      </c>
      <c r="E6" s="3">
        <v>5</v>
      </c>
      <c r="F6" s="3">
        <v>5</v>
      </c>
      <c r="G6" s="34">
        <v>2000000</v>
      </c>
    </row>
    <row r="7" spans="1:7" x14ac:dyDescent="0.3">
      <c r="A7" s="33" t="s">
        <v>26</v>
      </c>
      <c r="B7" s="28">
        <v>45388</v>
      </c>
      <c r="C7" s="3" t="s">
        <v>13</v>
      </c>
      <c r="D7" s="29" t="s">
        <v>9</v>
      </c>
      <c r="E7" s="3">
        <v>12</v>
      </c>
      <c r="F7" s="3">
        <v>9</v>
      </c>
      <c r="G7" s="34">
        <v>3600000</v>
      </c>
    </row>
    <row r="8" spans="1:7" x14ac:dyDescent="0.3">
      <c r="A8" s="33" t="s">
        <v>23</v>
      </c>
      <c r="B8" s="28">
        <v>45388</v>
      </c>
      <c r="C8" s="3" t="s">
        <v>14</v>
      </c>
      <c r="D8" s="29" t="s">
        <v>7</v>
      </c>
      <c r="E8" s="3">
        <v>7.5</v>
      </c>
      <c r="F8" s="3">
        <v>6</v>
      </c>
      <c r="G8" s="34">
        <v>2200000</v>
      </c>
    </row>
    <row r="9" spans="1:7" x14ac:dyDescent="0.3">
      <c r="A9" s="33" t="s">
        <v>27</v>
      </c>
      <c r="B9" s="28">
        <v>45393</v>
      </c>
      <c r="C9" s="3" t="s">
        <v>15</v>
      </c>
      <c r="D9" s="29" t="s">
        <v>7</v>
      </c>
      <c r="E9" s="3">
        <v>8</v>
      </c>
      <c r="F9" s="3">
        <v>6</v>
      </c>
      <c r="G9" s="34">
        <v>2400000</v>
      </c>
    </row>
    <row r="10" spans="1:7" x14ac:dyDescent="0.3">
      <c r="A10" s="33" t="s">
        <v>24</v>
      </c>
      <c r="B10" s="28">
        <v>45394</v>
      </c>
      <c r="C10" s="3" t="s">
        <v>16</v>
      </c>
      <c r="D10" s="29" t="s">
        <v>9</v>
      </c>
      <c r="E10" s="3">
        <v>15</v>
      </c>
      <c r="F10" s="3">
        <v>12</v>
      </c>
      <c r="G10" s="34">
        <v>4200000</v>
      </c>
    </row>
    <row r="11" spans="1:7" x14ac:dyDescent="0.3">
      <c r="A11" s="33" t="s">
        <v>28</v>
      </c>
      <c r="B11" s="28">
        <v>45394</v>
      </c>
      <c r="C11" s="3" t="s">
        <v>17</v>
      </c>
      <c r="D11" s="29" t="s">
        <v>8</v>
      </c>
      <c r="E11" s="3">
        <v>2.5</v>
      </c>
      <c r="F11" s="3">
        <v>3</v>
      </c>
      <c r="G11" s="34">
        <v>700000</v>
      </c>
    </row>
    <row r="12" spans="1:7" x14ac:dyDescent="0.3">
      <c r="A12" s="33" t="s">
        <v>29</v>
      </c>
      <c r="B12" s="28">
        <v>45398</v>
      </c>
      <c r="C12" s="3" t="s">
        <v>18</v>
      </c>
      <c r="D12" s="29" t="s">
        <v>7</v>
      </c>
      <c r="E12" s="3">
        <v>5</v>
      </c>
      <c r="F12" s="3">
        <v>5</v>
      </c>
      <c r="G12" s="34">
        <v>2000000</v>
      </c>
    </row>
    <row r="13" spans="1:7" ht="17.25" thickBot="1" x14ac:dyDescent="0.35">
      <c r="A13" s="35" t="s">
        <v>30</v>
      </c>
      <c r="B13" s="36">
        <v>45401</v>
      </c>
      <c r="C13" s="37" t="s">
        <v>19</v>
      </c>
      <c r="D13" s="38" t="s">
        <v>9</v>
      </c>
      <c r="E13" s="37">
        <v>10</v>
      </c>
      <c r="F13" s="37">
        <v>8</v>
      </c>
      <c r="G13" s="39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A3" sqref="A3:A13"/>
    </sheetView>
  </sheetViews>
  <sheetFormatPr defaultRowHeight="16.5" x14ac:dyDescent="0.3"/>
  <sheetData>
    <row r="1" spans="1:5" x14ac:dyDescent="0.3">
      <c r="A1" t="s">
        <v>168</v>
      </c>
    </row>
    <row r="3" spans="1:5" x14ac:dyDescent="0.3">
      <c r="A3" t="s">
        <v>187</v>
      </c>
      <c r="B3" t="s">
        <v>188</v>
      </c>
      <c r="C3" t="s">
        <v>189</v>
      </c>
      <c r="D3" t="s">
        <v>190</v>
      </c>
      <c r="E3" t="s">
        <v>191</v>
      </c>
    </row>
    <row r="4" spans="1:5" x14ac:dyDescent="0.3">
      <c r="A4" t="s">
        <v>192</v>
      </c>
      <c r="B4">
        <v>86</v>
      </c>
      <c r="C4">
        <v>80</v>
      </c>
      <c r="D4">
        <v>85</v>
      </c>
      <c r="E4">
        <v>83.7</v>
      </c>
    </row>
    <row r="5" spans="1:5" x14ac:dyDescent="0.3">
      <c r="A5" t="s">
        <v>193</v>
      </c>
      <c r="B5">
        <v>92</v>
      </c>
      <c r="C5">
        <v>93</v>
      </c>
      <c r="D5">
        <v>96</v>
      </c>
      <c r="E5">
        <v>93.7</v>
      </c>
    </row>
    <row r="6" spans="1:5" x14ac:dyDescent="0.3">
      <c r="A6" t="s">
        <v>194</v>
      </c>
      <c r="B6">
        <v>81</v>
      </c>
      <c r="C6">
        <v>82</v>
      </c>
      <c r="D6">
        <v>80</v>
      </c>
      <c r="E6">
        <v>81</v>
      </c>
    </row>
    <row r="7" spans="1:5" x14ac:dyDescent="0.3">
      <c r="A7" t="s">
        <v>195</v>
      </c>
      <c r="B7">
        <v>70</v>
      </c>
      <c r="C7">
        <v>73</v>
      </c>
      <c r="D7">
        <v>73</v>
      </c>
      <c r="E7">
        <v>72</v>
      </c>
    </row>
    <row r="8" spans="1:5" x14ac:dyDescent="0.3">
      <c r="A8" t="s">
        <v>196</v>
      </c>
      <c r="B8">
        <v>91</v>
      </c>
      <c r="C8">
        <v>83</v>
      </c>
      <c r="D8">
        <v>88</v>
      </c>
      <c r="E8">
        <v>87.3</v>
      </c>
    </row>
    <row r="9" spans="1:5" x14ac:dyDescent="0.3">
      <c r="A9" t="s">
        <v>197</v>
      </c>
      <c r="B9">
        <v>77</v>
      </c>
      <c r="C9">
        <v>76</v>
      </c>
      <c r="D9">
        <v>80</v>
      </c>
      <c r="E9">
        <v>77.7</v>
      </c>
    </row>
    <row r="10" spans="1:5" x14ac:dyDescent="0.3">
      <c r="A10" t="s">
        <v>198</v>
      </c>
      <c r="B10">
        <v>86</v>
      </c>
      <c r="C10">
        <v>90</v>
      </c>
      <c r="D10">
        <v>91</v>
      </c>
      <c r="E10">
        <v>89</v>
      </c>
    </row>
    <row r="11" spans="1:5" x14ac:dyDescent="0.3">
      <c r="A11" t="s">
        <v>199</v>
      </c>
      <c r="B11">
        <v>55</v>
      </c>
      <c r="C11">
        <v>51</v>
      </c>
      <c r="D11">
        <v>56</v>
      </c>
      <c r="E11">
        <v>54</v>
      </c>
    </row>
    <row r="12" spans="1:5" x14ac:dyDescent="0.3">
      <c r="A12" t="s">
        <v>200</v>
      </c>
      <c r="B12">
        <v>62</v>
      </c>
      <c r="C12">
        <v>65</v>
      </c>
      <c r="D12">
        <v>59</v>
      </c>
      <c r="E12">
        <v>62</v>
      </c>
    </row>
    <row r="13" spans="1:5" x14ac:dyDescent="0.3">
      <c r="A13" t="s">
        <v>201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opLeftCell="A7" workbookViewId="0">
      <selection activeCell="D27" sqref="D27:D36"/>
    </sheetView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3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3">
      <c r="A3" s="3" t="s">
        <v>107</v>
      </c>
      <c r="B3" s="6">
        <v>45509</v>
      </c>
      <c r="C3" s="3">
        <v>5</v>
      </c>
      <c r="D3" s="6">
        <f>WEEKDAY(B3,2)</f>
        <v>1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3">
      <c r="A4" s="3" t="s">
        <v>108</v>
      </c>
      <c r="B4" s="6">
        <v>45510</v>
      </c>
      <c r="C4" s="3">
        <v>3</v>
      </c>
      <c r="D4" s="6"/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3">
      <c r="A5" s="3" t="s">
        <v>106</v>
      </c>
      <c r="B5" s="6">
        <v>45512</v>
      </c>
      <c r="C5" s="3">
        <v>6</v>
      </c>
      <c r="D5" s="6"/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3">
      <c r="A6" s="3" t="s">
        <v>109</v>
      </c>
      <c r="B6" s="6">
        <v>45513</v>
      </c>
      <c r="C6" s="3">
        <v>4</v>
      </c>
      <c r="D6" s="6"/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3">
      <c r="A7" s="3" t="s">
        <v>110</v>
      </c>
      <c r="B7" s="6">
        <v>45517</v>
      </c>
      <c r="C7" s="3">
        <v>3</v>
      </c>
      <c r="D7" s="6"/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3">
      <c r="A8" s="3" t="s">
        <v>111</v>
      </c>
      <c r="B8" s="6">
        <v>45520</v>
      </c>
      <c r="C8" s="3">
        <v>4</v>
      </c>
      <c r="D8" s="6"/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3">
      <c r="A9" s="3" t="s">
        <v>112</v>
      </c>
      <c r="B9" s="6">
        <v>45524</v>
      </c>
      <c r="C9" s="3">
        <v>6</v>
      </c>
      <c r="D9" s="6"/>
      <c r="F9" s="3" t="s">
        <v>129</v>
      </c>
      <c r="G9" s="3" t="s">
        <v>118</v>
      </c>
      <c r="H9" s="3" t="s">
        <v>125</v>
      </c>
      <c r="I9" s="3">
        <v>6.73</v>
      </c>
      <c r="J9" s="19" t="s">
        <v>132</v>
      </c>
      <c r="K9" s="19"/>
    </row>
    <row r="10" spans="1:11" x14ac:dyDescent="0.3">
      <c r="A10" s="3" t="s">
        <v>113</v>
      </c>
      <c r="B10" s="6">
        <v>45526</v>
      </c>
      <c r="C10" s="3">
        <v>5</v>
      </c>
      <c r="D10" s="6"/>
      <c r="F10" s="3" t="s">
        <v>129</v>
      </c>
      <c r="G10" s="3" t="s">
        <v>119</v>
      </c>
      <c r="H10" s="3" t="s">
        <v>122</v>
      </c>
      <c r="I10" s="3">
        <v>7.32</v>
      </c>
      <c r="J10" s="18">
        <f>ROUNDUP(AVERAGEIFS(I3:I10,F3:F10,"대전",G3:G10,"수비수"),1)</f>
        <v>7.1999999999999993</v>
      </c>
      <c r="K10" s="18"/>
    </row>
    <row r="12" spans="1:11" x14ac:dyDescent="0.3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3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3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3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>CHOOSE(INT(AVERAGE(G15:I15)),"D","C","B","A")</f>
        <v>D</v>
      </c>
    </row>
    <row r="16" spans="1:11" x14ac:dyDescent="0.3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>CHOOSE(INT(AVERAGE(G16:I16)),"D","C","B","A")</f>
        <v>A</v>
      </c>
    </row>
    <row r="17" spans="1:10" x14ac:dyDescent="0.3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ref="J17:J23" si="0">CHOOSE(INT(AVERAGE(G17:I17)),"D","C","B","A")</f>
        <v>C</v>
      </c>
    </row>
    <row r="18" spans="1:10" x14ac:dyDescent="0.3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0"/>
        <v>B</v>
      </c>
    </row>
    <row r="19" spans="1:10" x14ac:dyDescent="0.3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0"/>
        <v>C</v>
      </c>
    </row>
    <row r="20" spans="1:10" x14ac:dyDescent="0.3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0"/>
        <v>D</v>
      </c>
    </row>
    <row r="21" spans="1:10" x14ac:dyDescent="0.3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0"/>
        <v>C</v>
      </c>
    </row>
    <row r="22" spans="1:10" x14ac:dyDescent="0.3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0"/>
        <v>B</v>
      </c>
    </row>
    <row r="23" spans="1:10" x14ac:dyDescent="0.3">
      <c r="A23" s="20" t="s">
        <v>146</v>
      </c>
      <c r="B23" s="21"/>
      <c r="C23" s="22"/>
      <c r="D23" s="14">
        <f>LARGE($D$14:$D$22,1)-SMALL($D$14:$D$22,1)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0"/>
        <v>B</v>
      </c>
    </row>
    <row r="25" spans="1:10" x14ac:dyDescent="0.3">
      <c r="A25" s="11" t="s">
        <v>134</v>
      </c>
      <c r="B25" s="12" t="s">
        <v>185</v>
      </c>
      <c r="F25" s="23" t="s">
        <v>164</v>
      </c>
      <c r="G25" s="23"/>
    </row>
    <row r="26" spans="1:10" x14ac:dyDescent="0.3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3">
      <c r="A27" s="3" t="s">
        <v>180</v>
      </c>
      <c r="B27" s="3">
        <v>100215368</v>
      </c>
      <c r="C27" s="3" t="s">
        <v>170</v>
      </c>
      <c r="D27" s="3" t="str">
        <f>LEFT(B27,4)&amp;"-"&amp;VLOOKUP(MID(B27,5,1)*1,$F$27:$G$29,2,FALSE)</f>
        <v>1002-워드</v>
      </c>
      <c r="F27" s="3">
        <v>1</v>
      </c>
      <c r="G27" s="3" t="s">
        <v>165</v>
      </c>
    </row>
    <row r="28" spans="1:10" x14ac:dyDescent="0.3">
      <c r="A28" s="3" t="s">
        <v>179</v>
      </c>
      <c r="B28" s="3">
        <v>101433025</v>
      </c>
      <c r="C28" s="3" t="s">
        <v>171</v>
      </c>
      <c r="D28" s="3" t="str">
        <f t="shared" ref="D28:D36" si="1">LEFT(B28,4)&amp;"-"&amp;VLOOKUP(MID(B28,5,1)*1,$F$27:$G$29,2,FALSE)</f>
        <v>1014-컴활2급</v>
      </c>
      <c r="F28" s="3">
        <v>2</v>
      </c>
      <c r="G28" s="3" t="s">
        <v>166</v>
      </c>
    </row>
    <row r="29" spans="1:10" x14ac:dyDescent="0.3">
      <c r="A29" s="3" t="s">
        <v>178</v>
      </c>
      <c r="B29" s="3">
        <v>101029041</v>
      </c>
      <c r="C29" s="3" t="s">
        <v>171</v>
      </c>
      <c r="D29" s="3" t="str">
        <f t="shared" si="1"/>
        <v>1010-컴활1급</v>
      </c>
      <c r="F29" s="3">
        <v>3</v>
      </c>
      <c r="G29" s="3" t="s">
        <v>167</v>
      </c>
    </row>
    <row r="30" spans="1:10" x14ac:dyDescent="0.3">
      <c r="A30" s="3" t="s">
        <v>181</v>
      </c>
      <c r="B30" s="3">
        <v>101624257</v>
      </c>
      <c r="C30" s="3" t="s">
        <v>170</v>
      </c>
      <c r="D30" s="3" t="str">
        <f t="shared" si="1"/>
        <v>1016-컴활1급</v>
      </c>
    </row>
    <row r="31" spans="1:10" x14ac:dyDescent="0.3">
      <c r="A31" s="3" t="s">
        <v>177</v>
      </c>
      <c r="B31" s="3">
        <v>100218961</v>
      </c>
      <c r="C31" s="3" t="s">
        <v>172</v>
      </c>
      <c r="D31" s="3" t="str">
        <f t="shared" si="1"/>
        <v>1002-워드</v>
      </c>
    </row>
    <row r="32" spans="1:10" x14ac:dyDescent="0.3">
      <c r="A32" s="3" t="s">
        <v>176</v>
      </c>
      <c r="B32" s="3">
        <v>101435487</v>
      </c>
      <c r="C32" s="3" t="s">
        <v>172</v>
      </c>
      <c r="D32" s="3" t="str">
        <f t="shared" si="1"/>
        <v>1014-컴활2급</v>
      </c>
    </row>
    <row r="33" spans="1:4" x14ac:dyDescent="0.3">
      <c r="A33" s="3" t="s">
        <v>182</v>
      </c>
      <c r="B33" s="3">
        <v>101126698</v>
      </c>
      <c r="C33" s="3" t="s">
        <v>170</v>
      </c>
      <c r="D33" s="3" t="str">
        <f t="shared" si="1"/>
        <v>1011-컴활1급</v>
      </c>
    </row>
    <row r="34" spans="1:4" x14ac:dyDescent="0.3">
      <c r="A34" s="3" t="s">
        <v>175</v>
      </c>
      <c r="B34" s="3">
        <v>101125804</v>
      </c>
      <c r="C34" s="3" t="s">
        <v>172</v>
      </c>
      <c r="D34" s="3" t="str">
        <f t="shared" si="1"/>
        <v>1011-컴활1급</v>
      </c>
    </row>
    <row r="35" spans="1:4" x14ac:dyDescent="0.3">
      <c r="A35" s="3" t="s">
        <v>174</v>
      </c>
      <c r="B35" s="3">
        <v>101531523</v>
      </c>
      <c r="C35" s="3" t="s">
        <v>171</v>
      </c>
      <c r="D35" s="3" t="str">
        <f t="shared" si="1"/>
        <v>1015-컴활2급</v>
      </c>
    </row>
    <row r="36" spans="1:4" x14ac:dyDescent="0.3">
      <c r="A36" s="3" t="s">
        <v>183</v>
      </c>
      <c r="B36" s="3">
        <v>101636857</v>
      </c>
      <c r="C36" s="3" t="s">
        <v>172</v>
      </c>
      <c r="D36" s="3" t="str">
        <f t="shared" si="1"/>
        <v>1016-컴활2급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4" workbookViewId="0">
      <selection activeCell="E20" sqref="E20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24" t="s">
        <v>57</v>
      </c>
      <c r="B1" s="24"/>
      <c r="C1" s="24"/>
      <c r="D1" s="24"/>
      <c r="E1" s="24"/>
      <c r="F1" s="24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40" t="s">
        <v>202</v>
      </c>
      <c r="B18" t="s">
        <v>203</v>
      </c>
    </row>
    <row r="20" spans="1:7" x14ac:dyDescent="0.3">
      <c r="B20" s="40" t="s">
        <v>209</v>
      </c>
    </row>
    <row r="21" spans="1:7" x14ac:dyDescent="0.3">
      <c r="B21" s="42">
        <v>45478</v>
      </c>
      <c r="D21" s="42">
        <v>45489</v>
      </c>
      <c r="F21" s="42">
        <v>45498</v>
      </c>
    </row>
    <row r="22" spans="1:7" x14ac:dyDescent="0.3">
      <c r="A22" s="40" t="s">
        <v>204</v>
      </c>
      <c r="B22" t="s">
        <v>210</v>
      </c>
      <c r="C22" t="s">
        <v>211</v>
      </c>
      <c r="D22" t="s">
        <v>210</v>
      </c>
      <c r="E22" t="s">
        <v>211</v>
      </c>
      <c r="F22" t="s">
        <v>210</v>
      </c>
      <c r="G22" t="s">
        <v>211</v>
      </c>
    </row>
    <row r="23" spans="1:7" x14ac:dyDescent="0.3">
      <c r="A23" s="41" t="s">
        <v>205</v>
      </c>
      <c r="B23" s="43">
        <v>3800</v>
      </c>
      <c r="C23" s="43">
        <v>30680000</v>
      </c>
      <c r="D23" s="43">
        <v>1800</v>
      </c>
      <c r="E23" s="43">
        <v>15300000</v>
      </c>
      <c r="F23" s="43">
        <v>1600</v>
      </c>
      <c r="G23" s="43">
        <v>13600000</v>
      </c>
    </row>
    <row r="24" spans="1:7" x14ac:dyDescent="0.3">
      <c r="A24" s="41" t="s">
        <v>206</v>
      </c>
      <c r="B24" s="43">
        <v>1500</v>
      </c>
      <c r="C24" s="43">
        <v>12750000</v>
      </c>
      <c r="D24" s="43">
        <v>1600</v>
      </c>
      <c r="E24" s="43">
        <v>12160000</v>
      </c>
      <c r="F24" s="43">
        <v>4100</v>
      </c>
      <c r="G24" s="43">
        <v>31160000</v>
      </c>
    </row>
    <row r="25" spans="1:7" x14ac:dyDescent="0.3">
      <c r="A25" s="41" t="s">
        <v>207</v>
      </c>
      <c r="B25" s="43">
        <v>1600</v>
      </c>
      <c r="C25" s="43">
        <v>7680000</v>
      </c>
      <c r="D25" s="43">
        <v>4300</v>
      </c>
      <c r="E25" s="43">
        <v>20640000</v>
      </c>
      <c r="F25" s="43">
        <v>2000</v>
      </c>
      <c r="G25" s="43">
        <v>9600000</v>
      </c>
    </row>
    <row r="26" spans="1:7" x14ac:dyDescent="0.3">
      <c r="A26" s="41" t="s">
        <v>208</v>
      </c>
      <c r="B26" s="43">
        <v>6900</v>
      </c>
      <c r="C26" s="43">
        <v>51110000</v>
      </c>
      <c r="D26" s="43">
        <v>7700</v>
      </c>
      <c r="E26" s="43">
        <v>48100000</v>
      </c>
      <c r="F26" s="43">
        <v>7700</v>
      </c>
      <c r="G26" s="43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C5" sqref="C5"/>
    </sheetView>
  </sheetViews>
  <sheetFormatPr defaultRowHeight="16.5" x14ac:dyDescent="0.3"/>
  <sheetData>
    <row r="1" spans="1:6" ht="20.25" x14ac:dyDescent="0.3">
      <c r="A1" s="24" t="s">
        <v>99</v>
      </c>
      <c r="B1" s="24"/>
      <c r="C1" s="24"/>
      <c r="D1" s="24"/>
      <c r="E1" s="24"/>
      <c r="F1" s="24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3">
      <c r="A6" s="3" t="s">
        <v>73</v>
      </c>
      <c r="B6" s="3" t="s">
        <v>85</v>
      </c>
      <c r="C6" s="3" t="s">
        <v>98</v>
      </c>
      <c r="D6" s="3">
        <v>38</v>
      </c>
      <c r="E6" s="7">
        <v>2015</v>
      </c>
      <c r="F6" s="3" t="s">
        <v>80</v>
      </c>
    </row>
    <row r="7" spans="1:6" x14ac:dyDescent="0.3">
      <c r="A7" s="3" t="s">
        <v>73</v>
      </c>
      <c r="B7" s="3" t="s">
        <v>93</v>
      </c>
      <c r="C7" s="3" t="s">
        <v>98</v>
      </c>
      <c r="D7" s="3">
        <v>35</v>
      </c>
      <c r="E7" s="7">
        <v>2014</v>
      </c>
      <c r="F7" s="3" t="s">
        <v>80</v>
      </c>
    </row>
    <row r="8" spans="1:6" x14ac:dyDescent="0.3">
      <c r="A8" s="3" t="s">
        <v>75</v>
      </c>
      <c r="B8" s="3" t="s">
        <v>92</v>
      </c>
      <c r="C8" s="3" t="s">
        <v>96</v>
      </c>
      <c r="D8" s="3">
        <v>25</v>
      </c>
      <c r="E8" s="7">
        <v>2015</v>
      </c>
      <c r="F8" s="3" t="s">
        <v>80</v>
      </c>
    </row>
    <row r="9" spans="1:6" x14ac:dyDescent="0.3">
      <c r="A9" s="3" t="s">
        <v>74</v>
      </c>
      <c r="B9" s="3" t="s">
        <v>87</v>
      </c>
      <c r="C9" s="3" t="s">
        <v>96</v>
      </c>
      <c r="D9" s="8">
        <v>54</v>
      </c>
      <c r="E9" s="7">
        <v>2017</v>
      </c>
      <c r="F9" s="3" t="s">
        <v>80</v>
      </c>
    </row>
    <row r="10" spans="1:6" x14ac:dyDescent="0.3">
      <c r="A10" s="3" t="s">
        <v>72</v>
      </c>
      <c r="B10" s="3" t="s">
        <v>84</v>
      </c>
      <c r="C10" s="3" t="s">
        <v>98</v>
      </c>
      <c r="D10" s="8">
        <v>52</v>
      </c>
      <c r="E10" s="3">
        <v>2023</v>
      </c>
      <c r="F10" s="3" t="s">
        <v>81</v>
      </c>
    </row>
    <row r="11" spans="1:6" x14ac:dyDescent="0.3">
      <c r="A11" s="3" t="s">
        <v>72</v>
      </c>
      <c r="B11" s="3" t="s">
        <v>94</v>
      </c>
      <c r="C11" s="3" t="s">
        <v>98</v>
      </c>
      <c r="D11" s="3">
        <v>27</v>
      </c>
      <c r="E11" s="3">
        <v>2023</v>
      </c>
      <c r="F11" s="3" t="s">
        <v>81</v>
      </c>
    </row>
    <row r="12" spans="1:6" x14ac:dyDescent="0.3">
      <c r="A12" s="3" t="s">
        <v>72</v>
      </c>
      <c r="B12" s="3" t="s">
        <v>95</v>
      </c>
      <c r="C12" s="3" t="s">
        <v>96</v>
      </c>
      <c r="D12" s="8">
        <v>51</v>
      </c>
      <c r="E12" s="3">
        <v>2019</v>
      </c>
      <c r="F12" s="3" t="s">
        <v>80</v>
      </c>
    </row>
    <row r="13" spans="1:6" x14ac:dyDescent="0.3">
      <c r="A13" s="3" t="s">
        <v>73</v>
      </c>
      <c r="B13" s="3" t="s">
        <v>90</v>
      </c>
      <c r="C13" s="3" t="s">
        <v>98</v>
      </c>
      <c r="D13" s="8">
        <v>46</v>
      </c>
      <c r="E13" s="3">
        <v>2023</v>
      </c>
      <c r="F13" s="3" t="s">
        <v>81</v>
      </c>
    </row>
    <row r="14" spans="1:6" x14ac:dyDescent="0.3">
      <c r="A14" s="3" t="s">
        <v>73</v>
      </c>
      <c r="B14" s="3" t="s">
        <v>86</v>
      </c>
      <c r="C14" s="3" t="s">
        <v>98</v>
      </c>
      <c r="D14" s="3">
        <v>33</v>
      </c>
      <c r="E14" s="3">
        <v>2022</v>
      </c>
      <c r="F14" s="3" t="s">
        <v>81</v>
      </c>
    </row>
    <row r="15" spans="1:6" x14ac:dyDescent="0.3">
      <c r="A15" s="3" t="s">
        <v>75</v>
      </c>
      <c r="B15" s="3" t="s">
        <v>83</v>
      </c>
      <c r="C15" s="3" t="s">
        <v>96</v>
      </c>
      <c r="D15" s="8">
        <v>49</v>
      </c>
      <c r="E15" s="3">
        <v>2018</v>
      </c>
      <c r="F15" s="3" t="s">
        <v>80</v>
      </c>
    </row>
    <row r="16" spans="1:6" x14ac:dyDescent="0.3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sortBy="cellColor" ref="E4:E17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C20" sqref="C20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24" t="s">
        <v>31</v>
      </c>
      <c r="B1" s="24"/>
      <c r="C1" s="24"/>
      <c r="D1" s="24"/>
      <c r="E1" s="24"/>
      <c r="F1" s="24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4">
        <v>16000</v>
      </c>
      <c r="F4" s="44">
        <f>C4*E4</f>
        <v>10224000</v>
      </c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4">
        <v>17000</v>
      </c>
      <c r="F5" s="44">
        <f t="shared" ref="F5:F11" si="1">C5*E5</f>
        <v>8517000</v>
      </c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4">
        <v>17000</v>
      </c>
      <c r="F6" s="44">
        <f t="shared" si="1"/>
        <v>7446000</v>
      </c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4">
        <v>18000</v>
      </c>
      <c r="F7" s="44">
        <f t="shared" si="1"/>
        <v>3474000</v>
      </c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4">
        <v>18500</v>
      </c>
      <c r="F8" s="44">
        <f t="shared" si="1"/>
        <v>6308500</v>
      </c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4">
        <v>20000</v>
      </c>
      <c r="F9" s="44">
        <f t="shared" si="1"/>
        <v>7900000</v>
      </c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4">
        <v>20000</v>
      </c>
      <c r="F10" s="44">
        <f t="shared" si="1"/>
        <v>6540000</v>
      </c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4">
        <v>20000</v>
      </c>
      <c r="F11" s="44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9525</xdr:colOff>
                    <xdr:row>12</xdr:row>
                    <xdr:rowOff>9525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tabSelected="1" workbookViewId="0">
      <selection activeCell="L13" sqref="L13"/>
    </sheetView>
  </sheetViews>
  <sheetFormatPr defaultRowHeight="16.5" x14ac:dyDescent="0.3"/>
  <cols>
    <col min="1" max="1" width="2.625" customWidth="1"/>
  </cols>
  <sheetData>
    <row r="1" spans="2:6" ht="20.25" x14ac:dyDescent="0.3">
      <c r="B1" s="25" t="s">
        <v>46</v>
      </c>
      <c r="C1" s="25"/>
      <c r="D1" s="25"/>
      <c r="E1" s="25"/>
      <c r="F1" s="25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2025-11-06T01:44:35Z</dcterms:modified>
</cp:coreProperties>
</file>