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박소윤\Desktop\길벗컴활1급총정리\기출\08회\"/>
    </mc:Choice>
  </mc:AlternateContent>
  <xr:revisionPtr revIDLastSave="0" documentId="13_ncr:1_{F415E1C9-2829-4AFE-B2F7-9491F78D5F74}" xr6:coauthVersionLast="47" xr6:coauthVersionMax="47" xr10:uidLastSave="{00000000-0000-0000-0000-000000000000}"/>
  <bookViews>
    <workbookView xWindow="-120" yWindow="-120" windowWidth="29040" windowHeight="15720" tabRatio="796" activeTab="3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  <definedName name="_xlnm.Print_Area" localSheetId="1">'기본작업-2'!$A$3:$H$43</definedName>
  </definedNames>
  <calcPr calcId="181029"/>
  <pivotCaches>
    <pivotCache cacheId="16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3" l="1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" i="3"/>
  <c r="N9" i="3" a="1"/>
  <c r="N16" i="3" a="1"/>
  <c r="N16" i="3" s="1"/>
  <c r="N17" i="3" a="1"/>
  <c r="N17" i="3" s="1"/>
  <c r="M17" i="3" a="1"/>
  <c r="M17" i="3" s="1"/>
  <c r="M16" i="3" a="1"/>
  <c r="M16" i="3" s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" i="3"/>
  <c r="A32" i="1"/>
  <c r="N9" i="3" l="1"/>
  <c r="N11" i="3"/>
  <c r="N12" i="3"/>
  <c r="N10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54362BAD-9012-448B-ACCC-3A99D3081AE0}" sourceFile="C:\Users\박소윤\Desktop\길벗컴활1급총정리\기출\08회\제주농원.accdb" keepAlive="1" name="제주농원" type="5" refreshedVersion="8" background="1">
    <dbPr connection="Provider=Microsoft.ACE.OLEDB.12.0;User ID=Admin;Data Source=C:\Users\박소윤\Desktop\길벗컴활1급총정리\기출\08회\제주농원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구매후기" commandType="3"/>
  </connection>
  <connection id="3" xr16:uid="{EB3CE82C-9D07-4478-8595-832D68AB94E0}" sourceFile="C:\Users\박소윤\Desktop\길벗컴활1급총정리\기출\08회\제주농원.accdb" keepAlive="1" name="제주농원1" type="5" refreshedVersion="8" background="1">
    <dbPr connection="Provider=Microsoft.ACE.OLEDB.12.0;User ID=Admin;Data Source=C:\Users\박소윤\Desktop\길벗컴활1급총정리\기출\08회\제주농원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구매후기" commandType="3"/>
  </connection>
  <connection id="4" xr16:uid="{E3FA35BA-CC16-4D1B-80AB-A10972CDE09C}" sourceFile="C:\Users\박소윤\Desktop\길벗컴활1급총정리\기출\08회\제주농원.accdb" keepAlive="1" name="제주농원2" type="5" refreshedVersion="8" background="1">
    <dbPr connection="Provider=Microsoft.ACE.OLEDB.12.0;User ID=Admin;Data Source=C:\Users\박소윤\Desktop\길벗컴활1급총정리\기출\08회\제주농원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구매후기" commandType="3"/>
  </connection>
</connections>
</file>

<file path=xl/sharedStrings.xml><?xml version="1.0" encoding="utf-8"?>
<sst xmlns="http://schemas.openxmlformats.org/spreadsheetml/2006/main" count="660" uniqueCount="181">
  <si>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</si>
  <si>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</si>
  <si>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</si>
  <si>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</si>
  <si>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</si>
  <si>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</si>
  <si>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</si>
  <si>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</si>
  <si>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</si>
  <si>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</si>
  <si>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</si>
  <si>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</si>
  <si>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</si>
  <si>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</si>
  <si>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</si>
  <si>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</si>
  <si>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</si>
  <si>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</si>
  <si>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</si>
  <si>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</si>
  <si>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</si>
  <si>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</si>
  <si>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</si>
  <si>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</si>
  <si>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</si>
  <si>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</si>
  <si>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</si>
  <si>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</si>
  <si>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</si>
  <si>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</si>
  <si>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</si>
  <si>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</si>
  <si>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</si>
  <si>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</si>
  <si>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</si>
  <si>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</si>
  <si>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</si>
  <si>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</si>
  <si>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</si>
  <si>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</si>
  <si>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</si>
  <si>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</si>
  <si>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</si>
  <si>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</si>
  <si>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</si>
  <si>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</si>
  <si>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</si>
  <si>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</si>
  <si>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</si>
  <si>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</si>
  <si>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</si>
  <si>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</si>
  <si>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</si>
  <si>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</si>
  <si>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</si>
  <si>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</si>
  <si>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</si>
  <si>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</si>
  <si>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</si>
  <si>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</si>
  <si>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</si>
  <si>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</si>
  <si>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</si>
  <si>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</si>
  <si>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</si>
  <si>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</si>
  <si>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</si>
  <si>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</si>
  <si>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</si>
  <si>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</si>
  <si>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</si>
  <si>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</si>
  <si>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</si>
  <si>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</si>
  <si>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</si>
  <si>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</si>
  <si>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</si>
  <si>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</si>
  <si>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</si>
  <si>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</si>
  <si>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</si>
  <si>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</si>
  <si>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</si>
  <si>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</si>
  <si>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</si>
  <si>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</si>
  <si>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</si>
  <si>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</si>
  <si>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</si>
  <si>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</si>
  <si>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</si>
  <si>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</si>
  <si>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</si>
  <si>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</si>
  <si>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</si>
  <si>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</si>
  <si>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</si>
  <si>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</si>
  <si>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</si>
  <si>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</si>
  <si>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</si>
  <si>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</si>
  <si>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</si>
  <si>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</si>
  <si>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</si>
  <si>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</si>
  <si>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</si>
  <si>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</si>
  <si>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</si>
  <si>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</si>
  <si>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</si>
  <si>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</si>
  <si>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</si>
  <si>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</si>
  <si>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</si>
  <si>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</si>
  <si>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</si>
  <si>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</si>
  <si>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</si>
  <si>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</si>
  <si>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</si>
  <si>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</si>
  <si>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</si>
  <si>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</si>
  <si>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</si>
  <si>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</si>
  <si>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</si>
  <si>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</si>
  <si>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</si>
  <si>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</si>
  <si>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</si>
  <si>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</si>
  <si>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</si>
  <si>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</si>
  <si>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</si>
  <si>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</si>
  <si>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</si>
  <si>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</si>
  <si>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</si>
  <si>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</si>
  <si>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</si>
  <si>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</si>
  <si>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</si>
  <si>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</si>
  <si>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</si>
  <si>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</si>
  <si>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</si>
  <si>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</si>
  <si>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</si>
  <si>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</si>
  <si>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</si>
  <si>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</si>
  <si>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</si>
  <si>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</si>
  <si>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</si>
  <si>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</si>
  <si>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</si>
  <si>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</si>
  <si>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</si>
  <si>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</si>
  <si>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</si>
  <si>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</si>
  <si>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</si>
  <si>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</si>
  <si>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</si>
  <si>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</si>
  <si>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</si>
  <si>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명품마트</t>
  </si>
  <si>
    <t>총합계</t>
  </si>
  <si>
    <t>합계 : 상품상태</t>
  </si>
  <si>
    <t>합계 : 포인트</t>
  </si>
  <si>
    <t>마트</t>
  </si>
  <si>
    <t>상품명</t>
  </si>
  <si>
    <t>명품마트 요약</t>
  </si>
  <si>
    <t>천애향 평점</t>
    <phoneticPr fontId="2" type="noConversion"/>
  </si>
  <si>
    <t>이보들</t>
  </si>
  <si>
    <t>천애향</t>
  </si>
  <si>
    <t>보통</t>
  </si>
  <si>
    <t>이말랑</t>
  </si>
  <si>
    <t>=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</si>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</sst>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  <numFmt numFmtId="180" formatCode="[=1]&quot;유&quot;;[=0]&quot;무&quot;;;&quot;※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'기타작업-2'!$A$1</c:f>
          <c:strCache>
            <c:ptCount val="1"/>
            <c:pt idx="0">
              <c:v>천애향 평점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83-4E26-A290-755FEACB0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4115CB57-E167-7918-809D-F92E61FF4CDE}"/>
            </a:ext>
          </a:extLst>
        </xdr:cNvPr>
        <xdr:cNvSpPr/>
      </xdr:nvSpPr>
      <xdr:spPr>
        <a:xfrm>
          <a:off x="4419600" y="20955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[0]!서식해제" textlink="">
      <xdr:nvSpPr>
        <xdr:cNvPr id="4" name="말풍선: 사각형 3">
          <a:extLst>
            <a:ext uri="{FF2B5EF4-FFF2-40B4-BE49-F238E27FC236}">
              <a16:creationId xmlns:a16="http://schemas.microsoft.com/office/drawing/2014/main" id="{6E675275-DF74-397B-6BDF-C99D5C439A50}"/>
            </a:ext>
          </a:extLst>
        </xdr:cNvPr>
        <xdr:cNvSpPr/>
      </xdr:nvSpPr>
      <xdr:spPr>
        <a:xfrm>
          <a:off x="4419600" y="83820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  <a:endParaRPr lang="en-US" altLang="ko-K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6</xdr:col>
          <xdr:colOff>38100</xdr:colOff>
          <xdr:row>1</xdr:row>
          <xdr:rowOff>123825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소윤" refreshedDate="46317.759411342595" backgroundQuery="1" createdVersion="8" refreshedVersion="8" minRefreshableVersion="3" recordCount="27" xr:uid="{E1A61E93-CCE4-4911-BE70-63F5BF3357D1}">
  <cacheSource type="external" connectionId="4"/>
  <cacheFields count="10">
    <cacheField name="리뷰번호" numFmtId="0">
      <sharedItems count="27">
        <s v="M001"/>
        <s v="M002"/>
        <s v="M003"/>
        <s v="M004"/>
        <s v="M005"/>
        <s v="M006"/>
        <s v="M007"/>
        <s v="M008"/>
        <s v="M009"/>
        <s v="M010"/>
        <s v="M011"/>
        <s v="M012"/>
        <s v="M013"/>
        <s v="M014"/>
        <s v="M015"/>
        <s v="M016"/>
        <s v="M017"/>
        <s v="M018"/>
        <s v="M019"/>
        <s v="M020"/>
        <s v="M021"/>
        <s v="M022"/>
        <s v="M023"/>
        <s v="M024"/>
        <s v="M025"/>
        <s v="M026"/>
        <s v="M027"/>
      </sharedItems>
    </cacheField>
    <cacheField name="상품코드" numFmtId="0">
      <sharedItems count="9">
        <s v="CM"/>
        <s v="RL"/>
        <s v="RM"/>
        <s v="KS"/>
        <s v="CS"/>
        <s v="CL"/>
        <s v="RS"/>
        <s v="KM"/>
        <s v="KL"/>
      </sharedItems>
    </cacheField>
    <cacheField name="상품명" numFmtId="0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맛" numFmtId="0">
      <sharedItems containsSemiMixedTypes="0" containsString="0" containsNumber="1" containsInteger="1" minValue="1" maxValue="5" count="5">
        <n v="5"/>
        <n v="3"/>
        <n v="1"/>
        <n v="2"/>
        <n v="4"/>
      </sharedItems>
    </cacheField>
    <cacheField name="포장상태" numFmtId="0">
      <sharedItems containsSemiMixedTypes="0" containsString="0" containsNumber="1" containsInteger="1" minValue="1" maxValue="5" count="5">
        <n v="3"/>
        <n v="4"/>
        <n v="1"/>
        <n v="5"/>
        <n v="2"/>
      </sharedItems>
    </cacheField>
    <cacheField name="평점" numFmtId="0">
      <sharedItems count="5">
        <s v="★★★☆☆"/>
        <s v="★★★★☆"/>
        <s v="★★☆☆☆"/>
        <s v="★☆☆☆☆"/>
        <s v="★★★★★"/>
      </sharedItems>
    </cacheField>
    <cacheField name="사진" numFmtId="0">
      <sharedItems count="2">
        <s v="유"/>
        <s v="무"/>
      </sharedItems>
    </cacheField>
    <cacheField name="포인트" numFmtId="0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</r>
  <r>
    <x v="2"/>
    <x v="2"/>
    <x v="2"/>
    <x v="0"/>
    <x v="2"/>
    <x v="0"/>
    <x v="2"/>
    <x v="0"/>
    <x v="2"/>
    <x v="0"/>
  </r>
  <r>
    <x v="3"/>
    <x v="3"/>
    <x v="3"/>
    <x v="2"/>
    <x v="1"/>
    <x v="2"/>
    <x v="2"/>
    <x v="1"/>
    <x v="2"/>
    <x v="0"/>
  </r>
  <r>
    <x v="4"/>
    <x v="4"/>
    <x v="1"/>
    <x v="3"/>
    <x v="3"/>
    <x v="1"/>
    <x v="3"/>
    <x v="0"/>
    <x v="1"/>
    <x v="1"/>
  </r>
  <r>
    <x v="5"/>
    <x v="1"/>
    <x v="2"/>
    <x v="4"/>
    <x v="3"/>
    <x v="1"/>
    <x v="0"/>
    <x v="1"/>
    <x v="1"/>
    <x v="0"/>
  </r>
  <r>
    <x v="6"/>
    <x v="3"/>
    <x v="3"/>
    <x v="2"/>
    <x v="1"/>
    <x v="3"/>
    <x v="2"/>
    <x v="0"/>
    <x v="0"/>
    <x v="1"/>
  </r>
  <r>
    <x v="7"/>
    <x v="4"/>
    <x v="4"/>
    <x v="4"/>
    <x v="4"/>
    <x v="0"/>
    <x v="0"/>
    <x v="1"/>
    <x v="1"/>
    <x v="1"/>
  </r>
  <r>
    <x v="8"/>
    <x v="5"/>
    <x v="5"/>
    <x v="1"/>
    <x v="1"/>
    <x v="1"/>
    <x v="1"/>
    <x v="0"/>
    <x v="1"/>
    <x v="1"/>
  </r>
  <r>
    <x v="9"/>
    <x v="5"/>
    <x v="1"/>
    <x v="2"/>
    <x v="1"/>
    <x v="1"/>
    <x v="2"/>
    <x v="1"/>
    <x v="1"/>
    <x v="0"/>
  </r>
  <r>
    <x v="10"/>
    <x v="5"/>
    <x v="2"/>
    <x v="3"/>
    <x v="0"/>
    <x v="1"/>
    <x v="2"/>
    <x v="0"/>
    <x v="0"/>
    <x v="0"/>
  </r>
  <r>
    <x v="11"/>
    <x v="6"/>
    <x v="3"/>
    <x v="1"/>
    <x v="0"/>
    <x v="3"/>
    <x v="4"/>
    <x v="1"/>
    <x v="3"/>
    <x v="1"/>
  </r>
  <r>
    <x v="12"/>
    <x v="7"/>
    <x v="4"/>
    <x v="2"/>
    <x v="1"/>
    <x v="4"/>
    <x v="2"/>
    <x v="0"/>
    <x v="2"/>
    <x v="0"/>
  </r>
  <r>
    <x v="13"/>
    <x v="5"/>
    <x v="6"/>
    <x v="4"/>
    <x v="3"/>
    <x v="2"/>
    <x v="2"/>
    <x v="1"/>
    <x v="2"/>
    <x v="1"/>
  </r>
  <r>
    <x v="14"/>
    <x v="4"/>
    <x v="7"/>
    <x v="0"/>
    <x v="2"/>
    <x v="2"/>
    <x v="2"/>
    <x v="0"/>
    <x v="4"/>
    <x v="1"/>
  </r>
  <r>
    <x v="15"/>
    <x v="3"/>
    <x v="8"/>
    <x v="2"/>
    <x v="4"/>
    <x v="4"/>
    <x v="2"/>
    <x v="1"/>
    <x v="1"/>
    <x v="0"/>
  </r>
  <r>
    <x v="16"/>
    <x v="4"/>
    <x v="4"/>
    <x v="0"/>
    <x v="0"/>
    <x v="3"/>
    <x v="1"/>
    <x v="1"/>
    <x v="3"/>
    <x v="0"/>
  </r>
  <r>
    <x v="17"/>
    <x v="4"/>
    <x v="6"/>
    <x v="3"/>
    <x v="2"/>
    <x v="0"/>
    <x v="3"/>
    <x v="0"/>
    <x v="2"/>
    <x v="1"/>
  </r>
  <r>
    <x v="18"/>
    <x v="5"/>
    <x v="7"/>
    <x v="4"/>
    <x v="4"/>
    <x v="1"/>
    <x v="1"/>
    <x v="1"/>
    <x v="0"/>
    <x v="0"/>
  </r>
  <r>
    <x v="19"/>
    <x v="7"/>
    <x v="8"/>
    <x v="0"/>
    <x v="0"/>
    <x v="2"/>
    <x v="0"/>
    <x v="0"/>
    <x v="1"/>
    <x v="1"/>
  </r>
  <r>
    <x v="20"/>
    <x v="8"/>
    <x v="4"/>
    <x v="3"/>
    <x v="0"/>
    <x v="1"/>
    <x v="2"/>
    <x v="1"/>
    <x v="0"/>
    <x v="1"/>
  </r>
  <r>
    <x v="21"/>
    <x v="1"/>
    <x v="2"/>
    <x v="1"/>
    <x v="1"/>
    <x v="1"/>
    <x v="1"/>
    <x v="0"/>
    <x v="1"/>
    <x v="0"/>
  </r>
  <r>
    <x v="22"/>
    <x v="3"/>
    <x v="3"/>
    <x v="0"/>
    <x v="0"/>
    <x v="0"/>
    <x v="0"/>
    <x v="1"/>
    <x v="0"/>
    <x v="0"/>
  </r>
  <r>
    <x v="23"/>
    <x v="8"/>
    <x v="4"/>
    <x v="4"/>
    <x v="2"/>
    <x v="4"/>
    <x v="2"/>
    <x v="1"/>
    <x v="2"/>
    <x v="1"/>
  </r>
  <r>
    <x v="24"/>
    <x v="6"/>
    <x v="3"/>
    <x v="4"/>
    <x v="4"/>
    <x v="1"/>
    <x v="1"/>
    <x v="0"/>
    <x v="0"/>
    <x v="0"/>
  </r>
  <r>
    <x v="25"/>
    <x v="5"/>
    <x v="4"/>
    <x v="0"/>
    <x v="2"/>
    <x v="0"/>
    <x v="2"/>
    <x v="1"/>
    <x v="2"/>
    <x v="1"/>
  </r>
  <r>
    <x v="26"/>
    <x v="7"/>
    <x v="6"/>
    <x v="1"/>
    <x v="4"/>
    <x v="3"/>
    <x v="1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21EAA3-4CA5-4A17-B864-589EAB76253F}" name="피벗 테이블8" cacheId="1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1:D9" firstHeaderRow="0" firstDataRow="1" firstDataCol="2"/>
  <pivotFields count="10">
    <pivotField compact="0" subtotalTop="0" showAll="0"/>
    <pivotField compact="0" subtotalTop="0" showAll="0"/>
    <pivotField axis="axisRow" compact="0" subtotalTop="0" showAll="0" measureFilter="1">
      <items count="10">
        <item x="8"/>
        <item x="3"/>
        <item x="2"/>
        <item x="5"/>
        <item x="0"/>
        <item x="6"/>
        <item x="1"/>
        <item x="4"/>
        <item x="7"/>
        <item t="default"/>
      </items>
    </pivotField>
    <pivotField dataField="1" compact="0" subtotalTop="0" showAll="0"/>
    <pivotField compact="0" subtotalTop="0" showAll="0"/>
    <pivotField compact="0" subtotalTop="0" showAll="0"/>
    <pivotField compact="0" subtotalTop="0" showAll="0"/>
    <pivotField compact="0" subtotalTop="0" showAll="0"/>
    <pivotField dataField="1" compact="0" subtotalTop="0" showAll="0"/>
    <pivotField axis="axisRow" compact="0" subtotalTop="0" showAll="0">
      <items count="3">
        <item x="1"/>
        <item h="1" x="0"/>
        <item t="default"/>
      </items>
    </pivotField>
  </pivotFields>
  <rowFields count="2">
    <field x="9"/>
    <field x="2"/>
  </rowFields>
  <rowItems count="8">
    <i>
      <x/>
    </i>
    <i r="1">
      <x v="1"/>
    </i>
    <i r="1">
      <x v="3"/>
    </i>
    <i r="1">
      <x v="5"/>
    </i>
    <i r="1">
      <x v="6"/>
    </i>
    <i r="1">
      <x v="7"/>
    </i>
    <i t="default"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3" baseField="0" baseItem="0"/>
    <dataField name="합계 : 포인트" fld="8" baseField="2" baseItem="3" numFmtId="176"/>
  </dataField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7DCC8B-7DC9-47E8-AC5B-966ADC7BE4A5}" name="피벗 테이블6" cacheId="1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0" firstHeaderRow="0" firstDataRow="1" firstDataCol="2"/>
  <pivotFields count="10">
    <pivotField compact="0" subtotalTop="0" showAll="0"/>
    <pivotField compact="0" subtotalTop="0" showAll="0"/>
    <pivotField axis="axisRow" compact="0" subtotalTop="0" showAll="0" measureFilter="1">
      <items count="10">
        <item x="8"/>
        <item x="3"/>
        <item x="2"/>
        <item x="5"/>
        <item x="0"/>
        <item x="6"/>
        <item x="1"/>
        <item x="4"/>
        <item x="7"/>
        <item t="default"/>
      </items>
    </pivotField>
    <pivotField dataField="1" compact="0" subtotalTop="0" showAll="0"/>
    <pivotField compact="0" subtotalTop="0" showAll="0"/>
    <pivotField compact="0" subtotalTop="0" showAll="0"/>
    <pivotField compact="0" subtotalTop="0" showAll="0"/>
    <pivotField compact="0" subtotalTop="0" showAll="0"/>
    <pivotField dataField="1" compact="0" subtotalTop="0" showAll="0"/>
    <pivotField axis="axisRow" compact="0" subtotalTop="0" showAll="0">
      <items count="3">
        <item x="1"/>
        <item h="1" x="0"/>
        <item t="default"/>
      </items>
    </pivotField>
  </pivotFields>
  <rowFields count="2">
    <field x="9"/>
    <field x="2"/>
  </rowFields>
  <rowItems count="8">
    <i>
      <x/>
    </i>
    <i r="1">
      <x v="1"/>
    </i>
    <i r="1">
      <x v="3"/>
    </i>
    <i r="1">
      <x v="5"/>
    </i>
    <i r="1">
      <x v="6"/>
    </i>
    <i r="1">
      <x v="7"/>
    </i>
    <i t="default">
      <x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3" baseField="0" baseItem="0"/>
    <dataField name="합계 : 포인트" fld="8" baseField="2" baseItem="3" numFmtId="176"/>
  </dataField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topLeftCell="A7" workbookViewId="0">
      <selection activeCell="A3" sqref="A3:J29"/>
    </sheetView>
  </sheetViews>
  <sheetFormatPr defaultRowHeight="16.5" x14ac:dyDescent="0.3"/>
  <cols>
    <col min="1" max="1" width="8.5" customWidth="1"/>
    <col min="2" max="2" width="11" bestFit="1" customWidth="1"/>
    <col min="3" max="3" width="10.875" customWidth="1"/>
    <col min="4" max="4" width="8.125" customWidth="1"/>
    <col min="5" max="5" width="3.625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0" x14ac:dyDescent="0.3">
      <c r="A1" t="s">
        <v>0</v>
      </c>
    </row>
    <row r="2" spans="1:10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3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3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3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3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3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3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3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3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3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3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3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3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3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3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3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3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3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3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3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3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3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3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3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3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3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3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3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3">
      <c r="A31" s="26" t="s">
        <v>166</v>
      </c>
    </row>
    <row r="32" spans="1:10" x14ac:dyDescent="0.3">
      <c r="A32" t="b">
        <f>AND(RIGHT(C3,2)="소과",D3&gt;=3,H3="유")</f>
        <v>0</v>
      </c>
    </row>
    <row r="34" spans="1:7" x14ac:dyDescent="0.3">
      <c r="A34" s="1" t="s">
        <v>3</v>
      </c>
      <c r="B34" s="1" t="s">
        <v>5</v>
      </c>
      <c r="C34" s="1" t="s">
        <v>6</v>
      </c>
      <c r="D34" s="1" t="s">
        <v>7</v>
      </c>
      <c r="E34" s="1" t="s">
        <v>8</v>
      </c>
      <c r="F34" s="1" t="s">
        <v>10</v>
      </c>
      <c r="G34" s="1" t="s">
        <v>11</v>
      </c>
    </row>
    <row r="35" spans="1:7" x14ac:dyDescent="0.3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3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3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3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0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topLeftCell="A15" workbookViewId="0">
      <selection activeCell="D7" sqref="D7"/>
    </sheetView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3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3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3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3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3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3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3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3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3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3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3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3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3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3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3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3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3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3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3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3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3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3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3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3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3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3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3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3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3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3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3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3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3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3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3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3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3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3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3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3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3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draft="1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workbookViewId="0">
      <selection activeCell="M16" sqref="M16"/>
    </sheetView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1" t="s">
        <v>17</v>
      </c>
      <c r="B3" s="1" t="s">
        <v>18</v>
      </c>
      <c r="C3" s="1" t="str">
        <f>INDEX($M$3:$O$5,MATCH(B3,$L$3:$L$5,1),MATCH(RIGHT(B3,1),$M$2:$O$2,0))</f>
        <v>천애향중과</v>
      </c>
      <c r="D3" s="1">
        <v>3</v>
      </c>
      <c r="E3" s="1">
        <v>5</v>
      </c>
      <c r="F3" s="1">
        <v>3</v>
      </c>
      <c r="G3" s="1" t="s">
        <v>179</v>
      </c>
      <c r="H3" s="1" t="s">
        <v>19</v>
      </c>
      <c r="I3" s="6">
        <f>fn포인트(E3,F3)</f>
        <v>800</v>
      </c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3">
      <c r="A4" s="1" t="s">
        <v>25</v>
      </c>
      <c r="B4" s="1" t="s">
        <v>26</v>
      </c>
      <c r="C4" s="1" t="str">
        <f t="shared" ref="C4:C29" si="0">INDEX($M$3:$O$5,MATCH(B4,$L$3:$L$5,1),MATCH(RIGHT(B4,1),$M$2:$O$2,0))</f>
        <v>레드향대과</v>
      </c>
      <c r="D4" s="1">
        <v>5</v>
      </c>
      <c r="E4" s="1">
        <v>3</v>
      </c>
      <c r="F4" s="1">
        <v>4</v>
      </c>
      <c r="G4" s="1"/>
      <c r="H4" s="1" t="s">
        <v>27</v>
      </c>
      <c r="I4" s="6">
        <f t="shared" ref="I4:I29" si="1">fn포인트(E4,F4)</f>
        <v>600</v>
      </c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3">
      <c r="A5" s="1" t="s">
        <v>33</v>
      </c>
      <c r="B5" s="1" t="s">
        <v>34</v>
      </c>
      <c r="C5" s="1" t="str">
        <f t="shared" si="0"/>
        <v>레드향중과</v>
      </c>
      <c r="D5" s="1">
        <v>3</v>
      </c>
      <c r="E5" s="1">
        <v>1</v>
      </c>
      <c r="F5" s="1">
        <v>3</v>
      </c>
      <c r="G5" s="1"/>
      <c r="H5" s="1" t="s">
        <v>19</v>
      </c>
      <c r="I5" s="6">
        <f t="shared" si="1"/>
        <v>300</v>
      </c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3">
      <c r="A6" s="1" t="s">
        <v>39</v>
      </c>
      <c r="B6" s="1" t="s">
        <v>40</v>
      </c>
      <c r="C6" s="1" t="str">
        <f t="shared" si="0"/>
        <v>감귤소과</v>
      </c>
      <c r="D6" s="1">
        <v>2</v>
      </c>
      <c r="E6" s="1">
        <v>3</v>
      </c>
      <c r="F6" s="1">
        <v>1</v>
      </c>
      <c r="G6" s="1"/>
      <c r="H6" s="1" t="s">
        <v>27</v>
      </c>
      <c r="I6" s="6">
        <f t="shared" si="1"/>
        <v>300</v>
      </c>
      <c r="J6" s="7" t="s">
        <v>41</v>
      </c>
    </row>
    <row r="7" spans="1:15" x14ac:dyDescent="0.3">
      <c r="A7" s="1" t="s">
        <v>42</v>
      </c>
      <c r="B7" s="1" t="s">
        <v>43</v>
      </c>
      <c r="C7" s="1" t="str">
        <f t="shared" si="0"/>
        <v>천애향소과</v>
      </c>
      <c r="D7" s="1">
        <v>1</v>
      </c>
      <c r="E7" s="1">
        <v>2</v>
      </c>
      <c r="F7" s="1">
        <v>4</v>
      </c>
      <c r="G7" s="1"/>
      <c r="H7" s="1" t="s">
        <v>19</v>
      </c>
      <c r="I7" s="6">
        <f t="shared" si="1"/>
        <v>600</v>
      </c>
      <c r="J7" s="7" t="s">
        <v>28</v>
      </c>
      <c r="L7" t="s">
        <v>1</v>
      </c>
    </row>
    <row r="8" spans="1:15" x14ac:dyDescent="0.3">
      <c r="A8" s="1" t="s">
        <v>44</v>
      </c>
      <c r="B8" s="1" t="s">
        <v>26</v>
      </c>
      <c r="C8" s="1" t="str">
        <f t="shared" si="0"/>
        <v>레드향대과</v>
      </c>
      <c r="D8" s="1">
        <v>4</v>
      </c>
      <c r="E8" s="1">
        <v>2</v>
      </c>
      <c r="F8" s="1">
        <v>4</v>
      </c>
      <c r="G8" s="1"/>
      <c r="H8" s="1" t="s">
        <v>27</v>
      </c>
      <c r="I8" s="6">
        <f t="shared" si="1"/>
        <v>600</v>
      </c>
      <c r="J8" s="7" t="s">
        <v>72</v>
      </c>
      <c r="L8" s="25" t="s">
        <v>6</v>
      </c>
      <c r="M8" s="25"/>
      <c r="N8" s="3" t="s">
        <v>165</v>
      </c>
    </row>
    <row r="9" spans="1:15" x14ac:dyDescent="0.3">
      <c r="A9" s="1" t="s">
        <v>45</v>
      </c>
      <c r="B9" s="1" t="s">
        <v>40</v>
      </c>
      <c r="C9" s="1" t="str">
        <f t="shared" si="0"/>
        <v>감귤소과</v>
      </c>
      <c r="D9" s="1">
        <v>2</v>
      </c>
      <c r="E9" s="1">
        <v>3</v>
      </c>
      <c r="F9" s="1">
        <v>5</v>
      </c>
      <c r="G9" s="1"/>
      <c r="H9" s="1" t="s">
        <v>19</v>
      </c>
      <c r="I9" s="6">
        <f t="shared" si="1"/>
        <v>800</v>
      </c>
      <c r="J9" s="7" t="s">
        <v>73</v>
      </c>
      <c r="L9" s="4">
        <v>0</v>
      </c>
      <c r="M9" s="5">
        <v>1</v>
      </c>
      <c r="N9" s="1">
        <f t="array" ref="N9:N12">FREQUENCY(IF((RIGHT(B3:B29,1)="M")+(RIGHT(B3:B29,1)="L"),D3:D29),M9:M12)</f>
        <v>2</v>
      </c>
    </row>
    <row r="10" spans="1:15" x14ac:dyDescent="0.3">
      <c r="A10" s="1" t="s">
        <v>46</v>
      </c>
      <c r="B10" s="1" t="s">
        <v>43</v>
      </c>
      <c r="C10" s="1" t="str">
        <f t="shared" si="0"/>
        <v>천애향소과</v>
      </c>
      <c r="D10" s="1">
        <v>4</v>
      </c>
      <c r="E10" s="1">
        <v>4</v>
      </c>
      <c r="F10" s="1">
        <v>3</v>
      </c>
      <c r="G10" s="1"/>
      <c r="H10" s="1" t="s">
        <v>27</v>
      </c>
      <c r="I10" s="6">
        <f t="shared" si="1"/>
        <v>600</v>
      </c>
      <c r="J10" s="7" t="s">
        <v>74</v>
      </c>
      <c r="L10" s="4">
        <v>1</v>
      </c>
      <c r="M10" s="5">
        <v>2</v>
      </c>
      <c r="N10" s="1">
        <v>2</v>
      </c>
    </row>
    <row r="11" spans="1:15" x14ac:dyDescent="0.3">
      <c r="A11" s="1" t="s">
        <v>47</v>
      </c>
      <c r="B11" s="1" t="s">
        <v>48</v>
      </c>
      <c r="C11" s="1" t="str">
        <f t="shared" si="0"/>
        <v>천애향대과</v>
      </c>
      <c r="D11" s="1">
        <v>5</v>
      </c>
      <c r="E11" s="1">
        <v>3</v>
      </c>
      <c r="F11" s="1">
        <v>4</v>
      </c>
      <c r="G11" s="1"/>
      <c r="H11" s="1" t="s">
        <v>19</v>
      </c>
      <c r="I11" s="6">
        <f t="shared" si="1"/>
        <v>600</v>
      </c>
      <c r="J11" s="7" t="s">
        <v>28</v>
      </c>
      <c r="L11" s="4">
        <v>2</v>
      </c>
      <c r="M11" s="5">
        <v>3</v>
      </c>
      <c r="N11" s="1">
        <v>4</v>
      </c>
    </row>
    <row r="12" spans="1:15" x14ac:dyDescent="0.3">
      <c r="A12" s="1" t="s">
        <v>49</v>
      </c>
      <c r="B12" s="1" t="s">
        <v>48</v>
      </c>
      <c r="C12" s="1" t="str">
        <f t="shared" si="0"/>
        <v>천애향대과</v>
      </c>
      <c r="D12" s="1">
        <v>2</v>
      </c>
      <c r="E12" s="1">
        <v>3</v>
      </c>
      <c r="F12" s="1">
        <v>4</v>
      </c>
      <c r="G12" s="1"/>
      <c r="H12" s="1" t="s">
        <v>27</v>
      </c>
      <c r="I12" s="6">
        <f t="shared" si="1"/>
        <v>600</v>
      </c>
      <c r="J12" s="7" t="s">
        <v>72</v>
      </c>
      <c r="L12" s="4">
        <v>3</v>
      </c>
      <c r="M12" s="5"/>
      <c r="N12" s="1">
        <v>8</v>
      </c>
    </row>
    <row r="13" spans="1:15" x14ac:dyDescent="0.3">
      <c r="A13" s="1" t="s">
        <v>50</v>
      </c>
      <c r="B13" s="1" t="s">
        <v>48</v>
      </c>
      <c r="C13" s="1" t="str">
        <f t="shared" si="0"/>
        <v>천애향대과</v>
      </c>
      <c r="D13" s="1">
        <v>1</v>
      </c>
      <c r="E13" s="1">
        <v>5</v>
      </c>
      <c r="F13" s="1">
        <v>4</v>
      </c>
      <c r="G13" s="1"/>
      <c r="H13" s="1" t="s">
        <v>19</v>
      </c>
      <c r="I13" s="6">
        <f t="shared" si="1"/>
        <v>800</v>
      </c>
      <c r="J13" s="7" t="s">
        <v>41</v>
      </c>
    </row>
    <row r="14" spans="1:15" x14ac:dyDescent="0.3">
      <c r="A14" s="1" t="s">
        <v>51</v>
      </c>
      <c r="B14" s="1" t="s">
        <v>52</v>
      </c>
      <c r="C14" s="1" t="str">
        <f t="shared" si="0"/>
        <v>레드향소과</v>
      </c>
      <c r="D14" s="1">
        <v>5</v>
      </c>
      <c r="E14" s="1">
        <v>5</v>
      </c>
      <c r="F14" s="1">
        <v>5</v>
      </c>
      <c r="G14" s="1"/>
      <c r="H14" s="1" t="s">
        <v>27</v>
      </c>
      <c r="I14" s="6">
        <f t="shared" si="1"/>
        <v>1000</v>
      </c>
      <c r="J14" s="1" t="s">
        <v>28</v>
      </c>
      <c r="L14" t="s">
        <v>2</v>
      </c>
    </row>
    <row r="15" spans="1:15" x14ac:dyDescent="0.3">
      <c r="A15" s="1" t="s">
        <v>53</v>
      </c>
      <c r="B15" s="1" t="s">
        <v>54</v>
      </c>
      <c r="C15" s="1" t="str">
        <f t="shared" si="0"/>
        <v>감귤중과</v>
      </c>
      <c r="D15" s="1">
        <v>2</v>
      </c>
      <c r="E15" s="1">
        <v>3</v>
      </c>
      <c r="F15" s="1">
        <v>2</v>
      </c>
      <c r="G15" s="1"/>
      <c r="H15" s="1" t="s">
        <v>19</v>
      </c>
      <c r="I15" s="6">
        <f t="shared" si="1"/>
        <v>300</v>
      </c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3">
      <c r="A16" s="1" t="s">
        <v>57</v>
      </c>
      <c r="B16" s="1" t="s">
        <v>48</v>
      </c>
      <c r="C16" s="1" t="str">
        <f t="shared" si="0"/>
        <v>천애향대과</v>
      </c>
      <c r="D16" s="1">
        <v>4</v>
      </c>
      <c r="E16" s="1">
        <v>2</v>
      </c>
      <c r="F16" s="1">
        <v>1</v>
      </c>
      <c r="G16" s="1"/>
      <c r="H16" s="1" t="s">
        <v>27</v>
      </c>
      <c r="I16" s="6">
        <f t="shared" si="1"/>
        <v>300</v>
      </c>
      <c r="J16" s="1" t="s">
        <v>73</v>
      </c>
      <c r="L16" s="1" t="s">
        <v>19</v>
      </c>
      <c r="M16" s="1" t="str">
        <f t="array" ref="M16">CONCATENATE(SUM(IF((LEFT($J$3:$J$29,2)=M$15)*($H$3:$H$29=$L16),1)),"/",COUNTA($J$3:$J$29))</f>
        <v>6/27</v>
      </c>
      <c r="N16" s="1" t="str">
        <f t="array" ref="N16">CONCATENATE(SUM(IF((LEFT($J$3:$J$29,2)=N$15)*($H$3:$H$29=$L16),1)),"/",COUNTA($J$3:$J$29))</f>
        <v>6/27</v>
      </c>
    </row>
    <row r="17" spans="1:14" x14ac:dyDescent="0.3">
      <c r="A17" s="1" t="s">
        <v>58</v>
      </c>
      <c r="B17" s="1" t="s">
        <v>43</v>
      </c>
      <c r="C17" s="1" t="str">
        <f t="shared" si="0"/>
        <v>천애향소과</v>
      </c>
      <c r="D17" s="1">
        <v>3</v>
      </c>
      <c r="E17" s="1">
        <v>1</v>
      </c>
      <c r="F17" s="1">
        <v>1</v>
      </c>
      <c r="G17" s="1"/>
      <c r="H17" s="1" t="s">
        <v>19</v>
      </c>
      <c r="I17" s="6">
        <f t="shared" si="1"/>
        <v>0</v>
      </c>
      <c r="J17" s="1" t="s">
        <v>28</v>
      </c>
      <c r="L17" s="1" t="s">
        <v>27</v>
      </c>
      <c r="M17" s="1" t="str">
        <f t="array" ref="M17">CONCATENATE(SUM(IF((LEFT($J$3:$J$29,2)=M$15)*($H$3:$H$29=$L17),1)),"/",COUNTA($J$3:$J$29))</f>
        <v>7/27</v>
      </c>
      <c r="N17" s="1" t="str">
        <f t="array" ref="N17">CONCATENATE(SUM(IF((LEFT($J$3:$J$29,2)=N$15)*($H$3:$H$29=$L17),1)),"/",COUNTA($J$3:$J$29))</f>
        <v>8/27</v>
      </c>
    </row>
    <row r="18" spans="1:14" x14ac:dyDescent="0.3">
      <c r="A18" s="1" t="s">
        <v>59</v>
      </c>
      <c r="B18" s="1" t="s">
        <v>40</v>
      </c>
      <c r="C18" s="1" t="str">
        <f t="shared" si="0"/>
        <v>감귤소과</v>
      </c>
      <c r="D18" s="1">
        <v>2</v>
      </c>
      <c r="E18" s="1">
        <v>4</v>
      </c>
      <c r="F18" s="1">
        <v>2</v>
      </c>
      <c r="G18" s="1"/>
      <c r="H18" s="1" t="s">
        <v>27</v>
      </c>
      <c r="I18" s="6">
        <f t="shared" si="1"/>
        <v>600</v>
      </c>
      <c r="J18" s="1" t="s">
        <v>72</v>
      </c>
    </row>
    <row r="19" spans="1:14" x14ac:dyDescent="0.3">
      <c r="A19" s="1" t="s">
        <v>60</v>
      </c>
      <c r="B19" s="1" t="s">
        <v>43</v>
      </c>
      <c r="C19" s="1" t="str">
        <f t="shared" si="0"/>
        <v>천애향소과</v>
      </c>
      <c r="D19" s="1">
        <v>3</v>
      </c>
      <c r="E19" s="1">
        <v>5</v>
      </c>
      <c r="F19" s="1">
        <v>5</v>
      </c>
      <c r="G19" s="1"/>
      <c r="H19" s="1" t="s">
        <v>27</v>
      </c>
      <c r="I19" s="6">
        <f t="shared" si="1"/>
        <v>1000</v>
      </c>
      <c r="J19" s="1" t="s">
        <v>41</v>
      </c>
    </row>
    <row r="20" spans="1:14" x14ac:dyDescent="0.3">
      <c r="A20" s="1" t="s">
        <v>61</v>
      </c>
      <c r="B20" s="1" t="s">
        <v>43</v>
      </c>
      <c r="C20" s="1" t="str">
        <f t="shared" si="0"/>
        <v>천애향소과</v>
      </c>
      <c r="D20" s="1">
        <v>1</v>
      </c>
      <c r="E20" s="1">
        <v>1</v>
      </c>
      <c r="F20" s="1">
        <v>3</v>
      </c>
      <c r="G20" s="1"/>
      <c r="H20" s="1" t="s">
        <v>19</v>
      </c>
      <c r="I20" s="6">
        <f t="shared" si="1"/>
        <v>300</v>
      </c>
      <c r="J20" s="1" t="s">
        <v>28</v>
      </c>
    </row>
    <row r="21" spans="1:14" x14ac:dyDescent="0.3">
      <c r="A21" s="1" t="s">
        <v>62</v>
      </c>
      <c r="B21" s="1" t="s">
        <v>48</v>
      </c>
      <c r="C21" s="1" t="str">
        <f t="shared" si="0"/>
        <v>천애향대과</v>
      </c>
      <c r="D21" s="1">
        <v>4</v>
      </c>
      <c r="E21" s="1">
        <v>4</v>
      </c>
      <c r="F21" s="1">
        <v>4</v>
      </c>
      <c r="G21" s="1"/>
      <c r="H21" s="1" t="s">
        <v>27</v>
      </c>
      <c r="I21" s="6">
        <f t="shared" si="1"/>
        <v>800</v>
      </c>
      <c r="J21" s="1" t="s">
        <v>72</v>
      </c>
    </row>
    <row r="22" spans="1:14" x14ac:dyDescent="0.3">
      <c r="A22" s="1" t="s">
        <v>63</v>
      </c>
      <c r="B22" s="1" t="s">
        <v>54</v>
      </c>
      <c r="C22" s="1" t="str">
        <f t="shared" si="0"/>
        <v>감귤중과</v>
      </c>
      <c r="D22" s="1">
        <v>3</v>
      </c>
      <c r="E22" s="1">
        <v>5</v>
      </c>
      <c r="F22" s="1">
        <v>1</v>
      </c>
      <c r="G22" s="1"/>
      <c r="H22" s="1" t="s">
        <v>19</v>
      </c>
      <c r="I22" s="6">
        <f t="shared" si="1"/>
        <v>600</v>
      </c>
      <c r="J22" s="1" t="s">
        <v>73</v>
      </c>
    </row>
    <row r="23" spans="1:14" x14ac:dyDescent="0.3">
      <c r="A23" s="1" t="s">
        <v>64</v>
      </c>
      <c r="B23" s="1" t="s">
        <v>65</v>
      </c>
      <c r="C23" s="1" t="str">
        <f t="shared" si="0"/>
        <v>감귤대과</v>
      </c>
      <c r="D23" s="1">
        <v>1</v>
      </c>
      <c r="E23" s="1">
        <v>5</v>
      </c>
      <c r="F23" s="1">
        <v>4</v>
      </c>
      <c r="G23" s="1"/>
      <c r="H23" s="1" t="s">
        <v>27</v>
      </c>
      <c r="I23" s="6">
        <f t="shared" si="1"/>
        <v>800</v>
      </c>
      <c r="J23" s="1" t="s">
        <v>28</v>
      </c>
    </row>
    <row r="24" spans="1:14" x14ac:dyDescent="0.3">
      <c r="A24" s="1" t="s">
        <v>66</v>
      </c>
      <c r="B24" s="1" t="s">
        <v>26</v>
      </c>
      <c r="C24" s="1" t="str">
        <f t="shared" si="0"/>
        <v>레드향대과</v>
      </c>
      <c r="D24" s="1">
        <v>5</v>
      </c>
      <c r="E24" s="1">
        <v>3</v>
      </c>
      <c r="F24" s="1">
        <v>4</v>
      </c>
      <c r="G24" s="1"/>
      <c r="H24" s="1" t="s">
        <v>19</v>
      </c>
      <c r="I24" s="6">
        <f t="shared" si="1"/>
        <v>600</v>
      </c>
      <c r="J24" s="1" t="s">
        <v>72</v>
      </c>
    </row>
    <row r="25" spans="1:14" x14ac:dyDescent="0.3">
      <c r="A25" s="1" t="s">
        <v>67</v>
      </c>
      <c r="B25" s="1" t="s">
        <v>40</v>
      </c>
      <c r="C25" s="1" t="str">
        <f t="shared" si="0"/>
        <v>감귤소과</v>
      </c>
      <c r="D25" s="1">
        <v>3</v>
      </c>
      <c r="E25" s="1">
        <v>5</v>
      </c>
      <c r="F25" s="1">
        <v>3</v>
      </c>
      <c r="G25" s="1"/>
      <c r="H25" s="1" t="s">
        <v>27</v>
      </c>
      <c r="I25" s="6">
        <f t="shared" si="1"/>
        <v>800</v>
      </c>
      <c r="J25" s="1" t="s">
        <v>41</v>
      </c>
    </row>
    <row r="26" spans="1:14" x14ac:dyDescent="0.3">
      <c r="A26" s="1" t="s">
        <v>68</v>
      </c>
      <c r="B26" s="1" t="s">
        <v>65</v>
      </c>
      <c r="C26" s="1" t="str">
        <f t="shared" si="0"/>
        <v>감귤대과</v>
      </c>
      <c r="D26" s="1">
        <v>4</v>
      </c>
      <c r="E26" s="1">
        <v>1</v>
      </c>
      <c r="F26" s="1">
        <v>2</v>
      </c>
      <c r="G26" s="1"/>
      <c r="H26" s="1" t="s">
        <v>27</v>
      </c>
      <c r="I26" s="6">
        <f t="shared" si="1"/>
        <v>300</v>
      </c>
      <c r="J26" s="1" t="s">
        <v>28</v>
      </c>
    </row>
    <row r="27" spans="1:14" x14ac:dyDescent="0.3">
      <c r="A27" s="1" t="s">
        <v>69</v>
      </c>
      <c r="B27" s="1" t="s">
        <v>52</v>
      </c>
      <c r="C27" s="1" t="str">
        <f t="shared" si="0"/>
        <v>레드향소과</v>
      </c>
      <c r="D27" s="1">
        <v>4</v>
      </c>
      <c r="E27" s="1">
        <v>4</v>
      </c>
      <c r="F27" s="1">
        <v>4</v>
      </c>
      <c r="G27" s="1"/>
      <c r="H27" s="1" t="s">
        <v>19</v>
      </c>
      <c r="I27" s="6">
        <f t="shared" si="1"/>
        <v>800</v>
      </c>
      <c r="J27" s="1" t="s">
        <v>72</v>
      </c>
    </row>
    <row r="28" spans="1:14" x14ac:dyDescent="0.3">
      <c r="A28" s="1" t="s">
        <v>70</v>
      </c>
      <c r="B28" s="1" t="s">
        <v>48</v>
      </c>
      <c r="C28" s="1" t="str">
        <f t="shared" si="0"/>
        <v>천애향대과</v>
      </c>
      <c r="D28" s="1">
        <v>3</v>
      </c>
      <c r="E28" s="1">
        <v>1</v>
      </c>
      <c r="F28" s="1">
        <v>3</v>
      </c>
      <c r="G28" s="1"/>
      <c r="H28" s="1" t="s">
        <v>27</v>
      </c>
      <c r="I28" s="6">
        <f t="shared" si="1"/>
        <v>300</v>
      </c>
      <c r="J28" s="1" t="s">
        <v>73</v>
      </c>
    </row>
    <row r="29" spans="1:14" x14ac:dyDescent="0.3">
      <c r="A29" s="1" t="s">
        <v>71</v>
      </c>
      <c r="B29" s="1" t="s">
        <v>54</v>
      </c>
      <c r="C29" s="1" t="str">
        <f t="shared" si="0"/>
        <v>감귤중과</v>
      </c>
      <c r="D29" s="1">
        <v>5</v>
      </c>
      <c r="E29" s="1">
        <v>4</v>
      </c>
      <c r="F29" s="1">
        <v>5</v>
      </c>
      <c r="G29" s="1"/>
      <c r="H29" s="1" t="s">
        <v>27</v>
      </c>
      <c r="I29" s="6">
        <f t="shared" si="1"/>
        <v>800</v>
      </c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BE57-E15A-4028-8389-2D5E8D67D80C}">
  <sheetPr codeName="Sheet5"/>
  <dimension ref="A1:D9"/>
  <sheetViews>
    <sheetView tabSelected="1" workbookViewId="0">
      <selection activeCell="H8" sqref="H8"/>
    </sheetView>
  </sheetViews>
  <sheetFormatPr defaultRowHeight="16.5" x14ac:dyDescent="0.3"/>
  <cols>
    <col min="2" max="2" width="11" bestFit="1" customWidth="1"/>
    <col min="3" max="3" width="15.25" bestFit="1" customWidth="1"/>
    <col min="4" max="4" width="13.125" bestFit="1" customWidth="1"/>
  </cols>
  <sheetData>
    <row r="1" spans="1:4" x14ac:dyDescent="0.3">
      <c r="A1" s="27" t="s">
        <v>171</v>
      </c>
      <c r="B1" s="27" t="s">
        <v>172</v>
      </c>
      <c r="C1" s="27" t="s">
        <v>169</v>
      </c>
      <c r="D1" t="s">
        <v>170</v>
      </c>
    </row>
    <row r="2" spans="1:4" x14ac:dyDescent="0.3">
      <c r="A2" t="s">
        <v>167</v>
      </c>
      <c r="C2" s="28"/>
      <c r="D2" s="29"/>
    </row>
    <row r="3" spans="1:4" x14ac:dyDescent="0.3">
      <c r="B3" t="s">
        <v>81</v>
      </c>
      <c r="C3" s="28">
        <v>7</v>
      </c>
      <c r="D3" s="29">
        <v>1800</v>
      </c>
    </row>
    <row r="4" spans="1:4" x14ac:dyDescent="0.3">
      <c r="B4" t="s">
        <v>86</v>
      </c>
      <c r="C4" s="28">
        <v>5</v>
      </c>
      <c r="D4" s="29">
        <v>600</v>
      </c>
    </row>
    <row r="5" spans="1:4" x14ac:dyDescent="0.3">
      <c r="B5" t="s">
        <v>88</v>
      </c>
      <c r="C5" s="28">
        <v>10</v>
      </c>
      <c r="D5" s="29">
        <v>1400</v>
      </c>
    </row>
    <row r="6" spans="1:4" x14ac:dyDescent="0.3">
      <c r="B6" t="s">
        <v>83</v>
      </c>
      <c r="C6" s="28">
        <v>6</v>
      </c>
      <c r="D6" s="29">
        <v>1200</v>
      </c>
    </row>
    <row r="7" spans="1:4" x14ac:dyDescent="0.3">
      <c r="B7" t="s">
        <v>85</v>
      </c>
      <c r="C7" s="28">
        <v>12</v>
      </c>
      <c r="D7" s="29">
        <v>2000</v>
      </c>
    </row>
    <row r="8" spans="1:4" x14ac:dyDescent="0.3">
      <c r="A8" t="s">
        <v>173</v>
      </c>
      <c r="C8" s="28">
        <v>40</v>
      </c>
      <c r="D8" s="29">
        <v>7000</v>
      </c>
    </row>
    <row r="9" spans="1:4" x14ac:dyDescent="0.3">
      <c r="A9" t="s">
        <v>168</v>
      </c>
      <c r="C9" s="28">
        <v>40</v>
      </c>
      <c r="D9" s="29">
        <v>7000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G20"/>
  <sheetViews>
    <sheetView zoomScale="102" workbookViewId="0">
      <selection activeCell="A2" sqref="A2:D10"/>
    </sheetView>
  </sheetViews>
  <sheetFormatPr defaultRowHeight="16.5" x14ac:dyDescent="0.3"/>
  <cols>
    <col min="1" max="1" width="15.5" bestFit="1" customWidth="1"/>
    <col min="2" max="2" width="11" bestFit="1" customWidth="1"/>
    <col min="3" max="3" width="15.25" bestFit="1" customWidth="1"/>
    <col min="4" max="4" width="13.125" bestFit="1" customWidth="1"/>
  </cols>
  <sheetData>
    <row r="2" spans="1:4" x14ac:dyDescent="0.3">
      <c r="A2" s="27" t="s">
        <v>171</v>
      </c>
      <c r="B2" s="27" t="s">
        <v>172</v>
      </c>
      <c r="C2" t="s">
        <v>169</v>
      </c>
      <c r="D2" t="s">
        <v>170</v>
      </c>
    </row>
    <row r="3" spans="1:4" x14ac:dyDescent="0.3">
      <c r="A3" t="s">
        <v>167</v>
      </c>
      <c r="C3" s="28"/>
      <c r="D3" s="29"/>
    </row>
    <row r="4" spans="1:4" x14ac:dyDescent="0.3">
      <c r="B4" t="s">
        <v>81</v>
      </c>
      <c r="C4" s="28">
        <v>7</v>
      </c>
      <c r="D4" s="29">
        <v>1800</v>
      </c>
    </row>
    <row r="5" spans="1:4" x14ac:dyDescent="0.3">
      <c r="B5" t="s">
        <v>86</v>
      </c>
      <c r="C5" s="28">
        <v>5</v>
      </c>
      <c r="D5" s="29">
        <v>600</v>
      </c>
    </row>
    <row r="6" spans="1:4" x14ac:dyDescent="0.3">
      <c r="B6" t="s">
        <v>88</v>
      </c>
      <c r="C6" s="28">
        <v>10</v>
      </c>
      <c r="D6" s="29">
        <v>1400</v>
      </c>
    </row>
    <row r="7" spans="1:4" x14ac:dyDescent="0.3">
      <c r="B7" t="s">
        <v>83</v>
      </c>
      <c r="C7" s="28">
        <v>6</v>
      </c>
      <c r="D7" s="29">
        <v>1200</v>
      </c>
    </row>
    <row r="8" spans="1:4" x14ac:dyDescent="0.3">
      <c r="B8" t="s">
        <v>85</v>
      </c>
      <c r="C8" s="28">
        <v>12</v>
      </c>
      <c r="D8" s="29">
        <v>2000</v>
      </c>
    </row>
    <row r="9" spans="1:4" x14ac:dyDescent="0.3">
      <c r="A9" t="s">
        <v>173</v>
      </c>
      <c r="C9" s="28">
        <v>40</v>
      </c>
      <c r="D9" s="29">
        <v>7000</v>
      </c>
    </row>
    <row r="10" spans="1:4" x14ac:dyDescent="0.3">
      <c r="A10" t="s">
        <v>168</v>
      </c>
      <c r="C10" s="28">
        <v>40</v>
      </c>
      <c r="D10" s="29">
        <v>7000</v>
      </c>
    </row>
    <row r="20" spans="7:7" x14ac:dyDescent="0.3">
      <c r="G20" t="s">
        <v>180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I13" sqref="I13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3">
      <c r="A3" s="1" t="s">
        <v>59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3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3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3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3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3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3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3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3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3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3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3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3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3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3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3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3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3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3">
      <c r="A22" s="1" t="s">
        <v>64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3">
      <c r="A23" s="1" t="s">
        <v>60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3">
      <c r="A24" s="1" t="s">
        <v>53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3">
      <c r="A25" s="1" t="s">
        <v>70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3">
      <c r="A26" s="1" t="s">
        <v>68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3">
      <c r="A27" s="1" t="s">
        <v>46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3">
      <c r="A28" s="1" t="s">
        <v>62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3">
      <c r="A29" s="1" t="s">
        <v>58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_x000a__x000a_계속할까요?" promptTitle="중복 제한" prompt="동일한 번호는 입력할 수 없습니다." sqref="A3:A29" xr:uid="{6C32E2DD-6261-49A9-BCEF-080AEDE0EF82}">
      <formula1>COUNTIF(A3:$A$3,"M*")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J12"/>
  <sheetViews>
    <sheetView workbookViewId="0">
      <selection activeCell="F2" sqref="F2:F12"/>
    </sheetView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10" x14ac:dyDescent="0.3">
      <c r="A1" t="s">
        <v>0</v>
      </c>
      <c r="H1" s="31"/>
    </row>
    <row r="2" spans="1:10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30" t="s">
        <v>10</v>
      </c>
    </row>
    <row r="3" spans="1:10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30">
        <v>1</v>
      </c>
      <c r="I3" s="31"/>
    </row>
    <row r="4" spans="1:10" x14ac:dyDescent="0.3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30">
        <v>0</v>
      </c>
    </row>
    <row r="5" spans="1:10" x14ac:dyDescent="0.3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30">
        <v>1</v>
      </c>
      <c r="J5" s="31"/>
    </row>
    <row r="6" spans="1:10" x14ac:dyDescent="0.3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30">
        <v>0</v>
      </c>
    </row>
    <row r="7" spans="1:10" x14ac:dyDescent="0.3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30" t="s">
        <v>164</v>
      </c>
    </row>
    <row r="8" spans="1:10" x14ac:dyDescent="0.3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30">
        <v>0</v>
      </c>
    </row>
    <row r="9" spans="1:10" x14ac:dyDescent="0.3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30">
        <v>1</v>
      </c>
    </row>
    <row r="10" spans="1:10" x14ac:dyDescent="0.3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30" t="s">
        <v>164</v>
      </c>
    </row>
    <row r="11" spans="1:10" x14ac:dyDescent="0.3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30">
        <v>1</v>
      </c>
    </row>
    <row r="12" spans="1:10" x14ac:dyDescent="0.3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30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topLeftCell="A4" workbookViewId="0">
      <selection activeCell="O15" sqref="O15"/>
    </sheetView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174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3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3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3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3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3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3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3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1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>
      <selection activeCell="F1" sqref="F1"/>
    </sheetView>
  </sheetViews>
  <sheetFormatPr defaultRowHeight="16.5" x14ac:dyDescent="0.3"/>
  <cols>
    <col min="7" max="7" width="2.75" customWidth="1"/>
  </cols>
  <sheetData>
    <row r="2" spans="1:8" x14ac:dyDescent="0.3">
      <c r="A2" t="s">
        <v>160</v>
      </c>
      <c r="B2" s="24"/>
    </row>
    <row r="3" spans="1:8" x14ac:dyDescent="0.3">
      <c r="A3" s="1" t="s">
        <v>161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3">
      <c r="A4" s="2" t="s">
        <v>162</v>
      </c>
      <c r="B4" s="2" t="s">
        <v>157</v>
      </c>
      <c r="C4" s="2">
        <v>9</v>
      </c>
      <c r="D4" s="2">
        <v>10</v>
      </c>
      <c r="E4" s="2">
        <v>10</v>
      </c>
      <c r="F4" s="2" t="s">
        <v>163</v>
      </c>
      <c r="H4" s="1" t="s">
        <v>155</v>
      </c>
    </row>
    <row r="5" spans="1:8" x14ac:dyDescent="0.3">
      <c r="A5" s="2" t="s">
        <v>175</v>
      </c>
      <c r="B5" s="2" t="s">
        <v>176</v>
      </c>
      <c r="C5" s="2">
        <v>4</v>
      </c>
      <c r="D5" s="2">
        <v>7</v>
      </c>
      <c r="E5" s="2">
        <v>6</v>
      </c>
      <c r="F5" s="2" t="s">
        <v>177</v>
      </c>
      <c r="H5" s="1" t="s">
        <v>158</v>
      </c>
    </row>
    <row r="6" spans="1:8" x14ac:dyDescent="0.3">
      <c r="A6" s="2" t="s">
        <v>178</v>
      </c>
      <c r="B6" s="2" t="s">
        <v>176</v>
      </c>
      <c r="C6" s="2">
        <v>4</v>
      </c>
      <c r="D6" s="2">
        <v>8</v>
      </c>
      <c r="E6" s="2">
        <v>3</v>
      </c>
      <c r="F6" s="2" t="s">
        <v>177</v>
      </c>
      <c r="H6" s="1" t="s">
        <v>159</v>
      </c>
    </row>
    <row r="7" spans="1:8" x14ac:dyDescent="0.3">
      <c r="A7" s="2"/>
      <c r="B7" s="2"/>
      <c r="C7" s="2"/>
      <c r="D7" s="2"/>
      <c r="E7" s="2"/>
      <c r="F7" s="2"/>
      <c r="H7" s="1" t="s">
        <v>156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박소윤</cp:lastModifiedBy>
  <cp:lastPrinted>2026-10-21T07:24:48Z</cp:lastPrinted>
  <dcterms:created xsi:type="dcterms:W3CDTF">2023-05-30T06:41:20Z</dcterms:created>
  <dcterms:modified xsi:type="dcterms:W3CDTF">2026-10-22T09:15:35Z</dcterms:modified>
</cp:coreProperties>
</file>