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JPG" ContentType="image/jpe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ms-excel.sheet.macroEnabled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xl/pivotTables/pivotTable1.xml" ContentType="application/vnd.openxmlformats-officedocument.spreadsheetml.pivotTable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4.xml" ContentType="application/vnd.openxmlformats-officedocument.drawing+xml"/>
  <Override PartName="/xl/activeX/activeX1.xml" ContentType="application/vnd.ms-office.activeX+xml"/>
  <Override PartName="/xl/activeX/activeX1.bin" ContentType="application/vnd.ms-office.activeX"/>
  <Override PartName="/xl/persons/person.xml" ContentType="application/vnd.ms-excel.person+xml"/>
  <Override PartName="/xl/calcChain.xml" ContentType="application/vnd.openxmlformats-officedocument.spreadsheetml.calcChain+xml"/>
  <Override PartName="/xl/vbaProject.bin" ContentType="application/vnd.ms-office.vbaProject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 codeName="{28389E77-7640-9E18-AD5C-E98E2F4A8B83}"/>
  <workbookPr codeName="현재_통합_문서" hidePivotFieldList="1"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b89e325b86e32bc5/바탕 화면/컴활 1급 실기/실기 기출/08회/"/>
    </mc:Choice>
  </mc:AlternateContent>
  <xr:revisionPtr revIDLastSave="230" documentId="13_ncr:1_{F9072512-22C1-4AB7-8A3D-7C3ADFFB8C75}" xr6:coauthVersionLast="47" xr6:coauthVersionMax="47" xr10:uidLastSave="{BC2A6505-1912-4379-BF55-97E7AC42E0E2}"/>
  <bookViews>
    <workbookView xWindow="-98" yWindow="-98" windowWidth="21795" windowHeight="13695" tabRatio="796" activeTab="2" xr2:uid="{EBC5C5BC-A24B-4B43-9FCD-E790A70AAE63}"/>
  </bookViews>
  <sheets>
    <sheet name="기본작업-1" sheetId="1" r:id="rId1"/>
    <sheet name="기본작업-2" sheetId="2" r:id="rId2"/>
    <sheet name="계산작업" sheetId="3" r:id="rId3"/>
    <sheet name="명품마트" sheetId="15" r:id="rId4"/>
    <sheet name="분석작업-1" sheetId="4" r:id="rId5"/>
    <sheet name="분석작업-2" sheetId="10" r:id="rId6"/>
    <sheet name="기타작업-1" sheetId="6" r:id="rId7"/>
    <sheet name="기타작업-2" sheetId="7" r:id="rId8"/>
    <sheet name="기타작업-3" sheetId="8" r:id="rId9"/>
  </sheets>
  <functionGroups builtInGroupCount="19"/>
  <definedNames>
    <definedName name="_xlnm._FilterDatabase" localSheetId="2" hidden="1">계산작업!$A$2:$J$29</definedName>
    <definedName name="_xlnm._FilterDatabase" localSheetId="0" hidden="1">'기본작업-1'!$A$2:$J$29</definedName>
    <definedName name="_xlnm.Criteria" localSheetId="2">계산작업!#REF!</definedName>
    <definedName name="_xlnm.Criteria" localSheetId="0">'기본작업-1'!$A$31:$A$32</definedName>
    <definedName name="_xlnm.Extract" localSheetId="2">계산작업!#REF!</definedName>
    <definedName name="_xlnm.Extract" localSheetId="0">'기본작업-1'!$A$34:$G$34</definedName>
  </definedNames>
  <calcPr calcId="191029"/>
  <pivotCaches>
    <pivotCache cacheId="0" r:id="rId10"/>
  </pivotCaches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4" i="3" l="1"/>
  <c r="C5" i="3"/>
  <c r="C6" i="3"/>
  <c r="C7" i="3"/>
  <c r="C8" i="3"/>
  <c r="C9" i="3"/>
  <c r="C10" i="3"/>
  <c r="C11" i="3"/>
  <c r="C12" i="3"/>
  <c r="C13" i="3"/>
  <c r="C14" i="3"/>
  <c r="C15" i="3"/>
  <c r="C16" i="3"/>
  <c r="C17" i="3"/>
  <c r="C18" i="3"/>
  <c r="C19" i="3"/>
  <c r="C20" i="3"/>
  <c r="C21" i="3"/>
  <c r="C22" i="3"/>
  <c r="C23" i="3"/>
  <c r="C24" i="3"/>
  <c r="C25" i="3"/>
  <c r="C26" i="3"/>
  <c r="C27" i="3"/>
  <c r="C28" i="3"/>
  <c r="C29" i="3"/>
  <c r="C3" i="3"/>
  <c r="M17" i="3" a="1"/>
  <c r="M17" i="3" s="1"/>
  <c r="N17" i="3" a="1"/>
  <c r="N17" i="3" s="1"/>
  <c r="N16" i="3" a="1"/>
  <c r="N16" i="3" s="1"/>
  <c r="M16" i="3" a="1"/>
  <c r="M16" i="3" s="1"/>
  <c r="N9" i="3" l="1" a="1"/>
  <c r="N9" i="3" s="1"/>
  <c r="G4" i="3"/>
  <c r="G5" i="3"/>
  <c r="G6" i="3"/>
  <c r="G7" i="3"/>
  <c r="G8" i="3"/>
  <c r="G9" i="3"/>
  <c r="G10" i="3"/>
  <c r="G11" i="3"/>
  <c r="G12" i="3"/>
  <c r="G13" i="3"/>
  <c r="G14" i="3"/>
  <c r="G15" i="3"/>
  <c r="G16" i="3"/>
  <c r="G17" i="3"/>
  <c r="G18" i="3"/>
  <c r="G19" i="3"/>
  <c r="G20" i="3"/>
  <c r="G21" i="3"/>
  <c r="G22" i="3"/>
  <c r="G23" i="3"/>
  <c r="G24" i="3"/>
  <c r="G25" i="3"/>
  <c r="G26" i="3"/>
  <c r="G27" i="3"/>
  <c r="G28" i="3"/>
  <c r="G29" i="3"/>
  <c r="G3" i="3"/>
  <c r="A32" i="1"/>
  <c r="I4" i="3" a="1"/>
  <c r="I15" i="3" a="1"/>
  <c r="I26" i="3" a="1"/>
  <c r="I5" i="3" a="1"/>
  <c r="I16" i="3" a="1"/>
  <c r="I27" i="3" a="1"/>
  <c r="I6" i="3" a="1"/>
  <c r="I17" i="3" a="1"/>
  <c r="I28" i="3" a="1"/>
  <c r="I7" i="3" a="1"/>
  <c r="I18" i="3" a="1"/>
  <c r="I29" i="3" a="1"/>
  <c r="I8" i="3" a="1"/>
  <c r="I19" i="3" a="1"/>
  <c r="I20" i="3" a="1"/>
  <c r="I21" i="3" a="1"/>
  <c r="I22" i="3" a="1"/>
  <c r="I23" i="3" a="1"/>
  <c r="I24" i="3" a="1"/>
  <c r="I14" i="3" a="1"/>
  <c r="I9" i="3" a="1"/>
  <c r="I10" i="3" a="1"/>
  <c r="I11" i="3" a="1"/>
  <c r="I12" i="3" a="1"/>
  <c r="I13" i="3" a="1"/>
  <c r="I25" i="3" a="1"/>
  <c r="I3" i="3" a="1"/>
  <c r="I25" i="3" l="1"/>
  <c r="I13" i="3"/>
  <c r="I12" i="3"/>
  <c r="I11" i="3"/>
  <c r="I10" i="3"/>
  <c r="I9" i="3"/>
  <c r="I14" i="3"/>
  <c r="I24" i="3"/>
  <c r="I23" i="3"/>
  <c r="I22" i="3"/>
  <c r="I21" i="3"/>
  <c r="I20" i="3"/>
  <c r="I19" i="3"/>
  <c r="I8" i="3"/>
  <c r="I29" i="3"/>
  <c r="I18" i="3"/>
  <c r="I7" i="3"/>
  <c r="I28" i="3"/>
  <c r="I17" i="3"/>
  <c r="I6" i="3"/>
  <c r="I27" i="3"/>
  <c r="I16" i="3"/>
  <c r="I5" i="3"/>
  <c r="I26" i="3"/>
  <c r="I15" i="3"/>
  <c r="I4" i="3"/>
  <c r="I3" i="3"/>
  <c r="N12" i="3"/>
  <c r="N11" i="3"/>
  <c r="N10" i="3"/>
</calcChain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A9DD2F66-3C87-4865-9D76-52002DA20E94}" name="MS Access Database_Query" type="1" refreshedVersion="7" background="1" saveData="1">
    <dbPr connection="DSN=MS Access Database;DBQ=D:\11 메일링서비스\컴활1급실기-메일링\2024년 상시04\제주농원.accdb;DefaultDir=D:\11 메일링서비스\컴활1급실기-메일링\2024년 상시04;DriverId=25;FIL=MS Access;MaxBufferSize=2048;PageTimeout=5;" command="SELECT 구매후기.상품명, 구매후기.상품상태, 구매후기.포인트, 구매후기.마트_x000d__x000a_FROM 구매후기 구매후기"/>
  </connection>
  <connection id="2" xr16:uid="{23E04EF3-0C63-4D46-AFB2-163609774BDD}" name="MS Access Database_Query1" type="1" refreshedVersion="8" background="1">
    <dbPr connection="DSN=MS Access Database;DBQ=C:\Users\seokj\OneDrive\바탕 화면\컴활 1급 실기\실기 기출\08회\제주농원.accdb;DefaultDir=C:\Users\seokj\OneDrive\바탕 화면\컴활 1급 실기\실기 기출\08회;DriverId=25;FIL=MS Access;MaxBufferSize=2048;PageTimeout=5;" command="SELECT 구매후기.상품명, 구매후기.상품상태, 구매후기.포인트, 구매후기.마트_x000d__x000a_FROM 구매후기 구매후기"/>
  </connection>
</connections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<sst xmlns="http://schemas.openxmlformats.org/spreadsheetml/2006/main" count="689" uniqueCount="186">
  <si>
    <t>[표1]</t>
    <phoneticPr fontId="2" type="noConversion"/>
  </si>
  <si>
    <t>[표3]</t>
    <phoneticPr fontId="2" type="noConversion"/>
  </si>
  <si>
    <t>[표4]</t>
    <phoneticPr fontId="2" type="noConversion"/>
  </si>
  <si>
    <t>리뷰번호</t>
    <phoneticPr fontId="2" type="noConversion"/>
  </si>
  <si>
    <t>상품코드</t>
    <phoneticPr fontId="2" type="noConversion"/>
  </si>
  <si>
    <t>상품명</t>
    <phoneticPr fontId="2" type="noConversion"/>
  </si>
  <si>
    <t>상품상태</t>
    <phoneticPr fontId="2" type="noConversion"/>
  </si>
  <si>
    <t>맛</t>
    <phoneticPr fontId="2" type="noConversion"/>
  </si>
  <si>
    <t>포장상태</t>
    <phoneticPr fontId="2" type="noConversion"/>
  </si>
  <si>
    <t>평점</t>
    <phoneticPr fontId="2" type="noConversion"/>
  </si>
  <si>
    <t>사진</t>
    <phoneticPr fontId="2" type="noConversion"/>
  </si>
  <si>
    <t>포인트</t>
    <phoneticPr fontId="2" type="noConversion"/>
  </si>
  <si>
    <t>마트</t>
    <phoneticPr fontId="2" type="noConversion"/>
  </si>
  <si>
    <t>과일코드</t>
    <phoneticPr fontId="2" type="noConversion"/>
  </si>
  <si>
    <t>S</t>
    <phoneticPr fontId="2" type="noConversion"/>
  </si>
  <si>
    <t>M</t>
    <phoneticPr fontId="2" type="noConversion"/>
  </si>
  <si>
    <t>L</t>
    <phoneticPr fontId="2" type="noConversion"/>
  </si>
  <si>
    <t>M001</t>
    <phoneticPr fontId="2" type="noConversion"/>
  </si>
  <si>
    <t>CM</t>
    <phoneticPr fontId="2" type="noConversion"/>
  </si>
  <si>
    <t>유</t>
    <phoneticPr fontId="2" type="noConversion"/>
  </si>
  <si>
    <t>상공마트</t>
    <phoneticPr fontId="2" type="noConversion"/>
  </si>
  <si>
    <t>C</t>
    <phoneticPr fontId="2" type="noConversion"/>
  </si>
  <si>
    <t>천애향소과</t>
    <phoneticPr fontId="2" type="noConversion"/>
  </si>
  <si>
    <t>천애향중과</t>
    <phoneticPr fontId="2" type="noConversion"/>
  </si>
  <si>
    <t>천애향대과</t>
    <phoneticPr fontId="2" type="noConversion"/>
  </si>
  <si>
    <t>M002</t>
  </si>
  <si>
    <t>RL</t>
    <phoneticPr fontId="2" type="noConversion"/>
  </si>
  <si>
    <t>무</t>
    <phoneticPr fontId="2" type="noConversion"/>
  </si>
  <si>
    <t>명품마트</t>
    <phoneticPr fontId="2" type="noConversion"/>
  </si>
  <si>
    <t>K</t>
    <phoneticPr fontId="2" type="noConversion"/>
  </si>
  <si>
    <t>감귤소과</t>
    <phoneticPr fontId="2" type="noConversion"/>
  </si>
  <si>
    <t>감귤중과</t>
    <phoneticPr fontId="2" type="noConversion"/>
  </si>
  <si>
    <t>감귤대과</t>
    <phoneticPr fontId="2" type="noConversion"/>
  </si>
  <si>
    <t>M003</t>
  </si>
  <si>
    <t>RM</t>
    <phoneticPr fontId="2" type="noConversion"/>
  </si>
  <si>
    <t>R</t>
    <phoneticPr fontId="2" type="noConversion"/>
  </si>
  <si>
    <t>레드향소과</t>
    <phoneticPr fontId="2" type="noConversion"/>
  </si>
  <si>
    <t>레드향중과</t>
    <phoneticPr fontId="2" type="noConversion"/>
  </si>
  <si>
    <t>레드향대과</t>
    <phoneticPr fontId="2" type="noConversion"/>
  </si>
  <si>
    <t>M004</t>
  </si>
  <si>
    <t>KS</t>
    <phoneticPr fontId="2" type="noConversion"/>
  </si>
  <si>
    <t>상공마트 시청점</t>
    <phoneticPr fontId="2" type="noConversion"/>
  </si>
  <si>
    <t>M005</t>
  </si>
  <si>
    <t>CS</t>
    <phoneticPr fontId="2" type="noConversion"/>
  </si>
  <si>
    <t>M006</t>
  </si>
  <si>
    <t>M007</t>
  </si>
  <si>
    <t>M008</t>
  </si>
  <si>
    <t>M009</t>
  </si>
  <si>
    <t>CL</t>
    <phoneticPr fontId="2" type="noConversion"/>
  </si>
  <si>
    <t>M010</t>
  </si>
  <si>
    <t>M011</t>
  </si>
  <si>
    <t>M012</t>
  </si>
  <si>
    <t>RS</t>
    <phoneticPr fontId="2" type="noConversion"/>
  </si>
  <si>
    <t>M013</t>
  </si>
  <si>
    <t>KM</t>
    <phoneticPr fontId="2" type="noConversion"/>
  </si>
  <si>
    <t>상공</t>
    <phoneticPr fontId="2" type="noConversion"/>
  </si>
  <si>
    <t>명품</t>
    <phoneticPr fontId="2" type="noConversion"/>
  </si>
  <si>
    <t>M014</t>
  </si>
  <si>
    <t>M015</t>
  </si>
  <si>
    <t>M016</t>
  </si>
  <si>
    <t>M017</t>
  </si>
  <si>
    <t>M018</t>
  </si>
  <si>
    <t>M019</t>
  </si>
  <si>
    <t>M020</t>
  </si>
  <si>
    <t>M021</t>
  </si>
  <si>
    <t>KL</t>
    <phoneticPr fontId="2" type="noConversion"/>
  </si>
  <si>
    <t>M022</t>
  </si>
  <si>
    <t>M023</t>
  </si>
  <si>
    <t>M024</t>
  </si>
  <si>
    <t>M025</t>
  </si>
  <si>
    <t>M026</t>
  </si>
  <si>
    <t>M027</t>
  </si>
  <si>
    <t>상공마트 종로점</t>
    <phoneticPr fontId="2" type="noConversion"/>
  </si>
  <si>
    <t>명품마트 구로점</t>
    <phoneticPr fontId="2" type="noConversion"/>
  </si>
  <si>
    <t>명품마트 합정점</t>
    <phoneticPr fontId="2" type="noConversion"/>
  </si>
  <si>
    <t>[표2]</t>
    <phoneticPr fontId="2" type="noConversion"/>
  </si>
  <si>
    <t>감귤소과</t>
  </si>
  <si>
    <t>★★☆☆☆</t>
  </si>
  <si>
    <t>레드향소과</t>
  </si>
  <si>
    <t>★★★☆☆</t>
  </si>
  <si>
    <t>★★★★☆</t>
  </si>
  <si>
    <t>천애향소과</t>
  </si>
  <si>
    <t>천애향중과</t>
  </si>
  <si>
    <t>레드향대과</t>
  </si>
  <si>
    <t>★☆☆☆☆</t>
  </si>
  <si>
    <t>천애향대과</t>
  </si>
  <si>
    <t>레드향중과</t>
  </si>
  <si>
    <t>★★★★★</t>
  </si>
  <si>
    <t>감귤중과</t>
  </si>
  <si>
    <t>감귤대과</t>
  </si>
  <si>
    <t>구매일</t>
    <phoneticPr fontId="2" type="noConversion"/>
  </si>
  <si>
    <t>구분코드</t>
    <phoneticPr fontId="2" type="noConversion"/>
  </si>
  <si>
    <t>부서명</t>
    <phoneticPr fontId="2" type="noConversion"/>
  </si>
  <si>
    <t>비품명</t>
    <phoneticPr fontId="2" type="noConversion"/>
  </si>
  <si>
    <t>취득원가</t>
    <phoneticPr fontId="2" type="noConversion"/>
  </si>
  <si>
    <t>내용연수</t>
    <phoneticPr fontId="2" type="noConversion"/>
  </si>
  <si>
    <t>잔존가치</t>
    <phoneticPr fontId="2" type="noConversion"/>
  </si>
  <si>
    <t>감가상각비</t>
    <phoneticPr fontId="2" type="noConversion"/>
  </si>
  <si>
    <t>A6762N</t>
  </si>
  <si>
    <t>기획부</t>
  </si>
  <si>
    <t>냉온풍기</t>
    <phoneticPr fontId="2" type="noConversion"/>
  </si>
  <si>
    <t>D5381K</t>
  </si>
  <si>
    <t>홍보부</t>
  </si>
  <si>
    <t>D7050C</t>
  </si>
  <si>
    <t>복합기</t>
    <phoneticPr fontId="2" type="noConversion"/>
  </si>
  <si>
    <t>E9323K</t>
  </si>
  <si>
    <t>총무부</t>
  </si>
  <si>
    <t>A9786C</t>
  </si>
  <si>
    <t>B2452C</t>
  </si>
  <si>
    <t>영업부</t>
  </si>
  <si>
    <t>A4463N</t>
  </si>
  <si>
    <t>선풍기</t>
    <phoneticPr fontId="2" type="noConversion"/>
  </si>
  <si>
    <t>E8955K</t>
  </si>
  <si>
    <t>E3847K</t>
  </si>
  <si>
    <t>쇼파</t>
    <phoneticPr fontId="2" type="noConversion"/>
  </si>
  <si>
    <t>B9885K</t>
  </si>
  <si>
    <t>D2741N</t>
  </si>
  <si>
    <t>A8923K</t>
  </si>
  <si>
    <t>C2471K</t>
  </si>
  <si>
    <t>D1809K</t>
  </si>
  <si>
    <t>B7228C</t>
  </si>
  <si>
    <t>스캐너</t>
    <phoneticPr fontId="2" type="noConversion"/>
  </si>
  <si>
    <t>C9759N</t>
  </si>
  <si>
    <t>에어컨</t>
    <phoneticPr fontId="2" type="noConversion"/>
  </si>
  <si>
    <t>B5658N</t>
  </si>
  <si>
    <t>A5413C</t>
  </si>
  <si>
    <t>C0722K</t>
  </si>
  <si>
    <t>E3508K</t>
  </si>
  <si>
    <t>의자</t>
    <phoneticPr fontId="2" type="noConversion"/>
  </si>
  <si>
    <t>D2211C</t>
  </si>
  <si>
    <t>B1895N</t>
  </si>
  <si>
    <t>D7076C</t>
  </si>
  <si>
    <t>E3624C</t>
  </si>
  <si>
    <t>E2453N</t>
  </si>
  <si>
    <t>전기히터</t>
    <phoneticPr fontId="2" type="noConversion"/>
  </si>
  <si>
    <t>C2458N</t>
  </si>
  <si>
    <t>B5695K</t>
  </si>
  <si>
    <t>E4556N</t>
  </si>
  <si>
    <t>B6613N</t>
  </si>
  <si>
    <t>D2651K</t>
  </si>
  <si>
    <t>책상</t>
    <phoneticPr fontId="2" type="noConversion"/>
  </si>
  <si>
    <t>D3061K</t>
  </si>
  <si>
    <t>B7582K</t>
  </si>
  <si>
    <t>B1084C</t>
  </si>
  <si>
    <t>컴퓨터</t>
    <phoneticPr fontId="2" type="noConversion"/>
  </si>
  <si>
    <t>A2837C</t>
  </si>
  <si>
    <t>D2590K</t>
  </si>
  <si>
    <t>E6700C</t>
  </si>
  <si>
    <t>D1560N</t>
  </si>
  <si>
    <t>C9545N</t>
  </si>
  <si>
    <t>테이블</t>
    <phoneticPr fontId="2" type="noConversion"/>
  </si>
  <si>
    <t>A8064C</t>
  </si>
  <si>
    <t>프린터</t>
    <phoneticPr fontId="2" type="noConversion"/>
  </si>
  <si>
    <t>C9625C</t>
  </si>
  <si>
    <t>C9805N</t>
  </si>
  <si>
    <t>[표1] 천애향 평점</t>
    <phoneticPr fontId="2" type="noConversion"/>
  </si>
  <si>
    <t>천애향</t>
    <phoneticPr fontId="2" type="noConversion"/>
  </si>
  <si>
    <t>감귤</t>
    <phoneticPr fontId="2" type="noConversion"/>
  </si>
  <si>
    <t>한라봉</t>
  </si>
  <si>
    <t>한라봉</t>
    <phoneticPr fontId="2" type="noConversion"/>
  </si>
  <si>
    <t>오렌지</t>
    <phoneticPr fontId="2" type="noConversion"/>
  </si>
  <si>
    <t xml:space="preserve">[표1] </t>
    <phoneticPr fontId="2" type="noConversion"/>
  </si>
  <si>
    <t>구매자명</t>
    <phoneticPr fontId="2" type="noConversion"/>
  </si>
  <si>
    <t>홍길동</t>
  </si>
  <si>
    <t>좋음</t>
  </si>
  <si>
    <t>오류</t>
    <phoneticPr fontId="2" type="noConversion"/>
  </si>
  <si>
    <t>빈도수</t>
    <phoneticPr fontId="2" type="noConversion"/>
  </si>
  <si>
    <t>상품명</t>
  </si>
  <si>
    <t>상품상태</t>
  </si>
  <si>
    <t>포인트</t>
  </si>
  <si>
    <t>조건</t>
    <phoneticPr fontId="2" type="noConversion"/>
  </si>
  <si>
    <t>마트</t>
  </si>
  <si>
    <t>명품마트</t>
  </si>
  <si>
    <t>상공마트</t>
  </si>
  <si>
    <t>총합계</t>
  </si>
  <si>
    <t>합계 : 상품상태</t>
  </si>
  <si>
    <t>합계 : 포인트</t>
  </si>
  <si>
    <t>명품마트 요약</t>
  </si>
  <si>
    <t>상공마트 요약</t>
  </si>
  <si>
    <t>합계 : 상품상태 - 마트: 명품마트에 대한 세부 정보</t>
  </si>
  <si>
    <t>민식이</t>
  </si>
  <si>
    <t>오렌지</t>
  </si>
  <si>
    <t>매우 좋음</t>
  </si>
  <si>
    <t>민영이</t>
  </si>
  <si>
    <t>보통</t>
  </si>
  <si>
    <t>나쁨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</si>
</sst>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1" formatCode="_-* #,##0_-;\-* #,##0_-;_-* &quot;-&quot;_-;_-@_-"/>
    <numFmt numFmtId="176" formatCode="#,##0_ "/>
    <numFmt numFmtId="177" formatCode="General&quot;초과&quot;"/>
    <numFmt numFmtId="178" formatCode="General&quot;이하&quot;"/>
  </numFmts>
  <fonts count="7" x14ac:knownFonts="1"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b/>
      <sz val="11"/>
      <color theme="0"/>
      <name val="맑은 고딕"/>
      <family val="2"/>
      <charset val="129"/>
      <scheme val="minor"/>
    </font>
    <font>
      <sz val="11"/>
      <color theme="1"/>
      <name val="맑은 고딕"/>
      <family val="3"/>
      <charset val="129"/>
      <scheme val="minor"/>
    </font>
    <font>
      <sz val="11"/>
      <color rgb="FF6464C8"/>
      <name val="맑은 고딕"/>
      <family val="2"/>
      <charset val="129"/>
      <scheme val="minor"/>
    </font>
    <font>
      <b/>
      <sz val="11"/>
      <color theme="1"/>
      <name val="맑은 고딕"/>
      <family val="2"/>
      <charset val="129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5"/>
        <bgColor theme="5"/>
      </patternFill>
    </fill>
    <fill>
      <patternFill patternType="solid">
        <fgColor theme="5" tint="0.79998168889431442"/>
        <bgColor theme="5" tint="0.79998168889431442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41" fontId="1" fillId="0" borderId="0" applyFont="0" applyFill="0" applyBorder="0" applyAlignment="0" applyProtection="0">
      <alignment vertical="center"/>
    </xf>
  </cellStyleXfs>
  <cellXfs count="30">
    <xf numFmtId="0" fontId="0" fillId="0" borderId="0" xfId="0">
      <alignment vertical="center"/>
    </xf>
    <xf numFmtId="0" fontId="0" fillId="0" borderId="1" xfId="0" applyBorder="1" applyAlignment="1">
      <alignment horizontal="center" vertical="center"/>
    </xf>
    <xf numFmtId="0" fontId="0" fillId="0" borderId="1" xfId="0" applyBorder="1">
      <alignment vertical="center"/>
    </xf>
    <xf numFmtId="0" fontId="0" fillId="2" borderId="1" xfId="0" applyFill="1" applyBorder="1" applyAlignment="1">
      <alignment horizontal="center" vertical="center"/>
    </xf>
    <xf numFmtId="177" fontId="0" fillId="0" borderId="1" xfId="0" applyNumberFormat="1" applyBorder="1" applyAlignment="1">
      <alignment horizontal="center" vertical="center"/>
    </xf>
    <xf numFmtId="178" fontId="0" fillId="0" borderId="1" xfId="0" applyNumberFormat="1" applyBorder="1" applyAlignment="1">
      <alignment horizontal="center" vertical="center"/>
    </xf>
    <xf numFmtId="176" fontId="0" fillId="0" borderId="1" xfId="1" applyNumberFormat="1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176" fontId="0" fillId="0" borderId="1" xfId="1" applyNumberFormat="1" applyFont="1" applyFill="1" applyBorder="1" applyAlignment="1">
      <alignment horizontal="center" vertical="center"/>
    </xf>
    <xf numFmtId="0" fontId="3" fillId="3" borderId="2" xfId="0" applyFont="1" applyFill="1" applyBorder="1" applyAlignment="1">
      <alignment horizontal="center" vertical="center"/>
    </xf>
    <xf numFmtId="0" fontId="3" fillId="3" borderId="3" xfId="0" applyFont="1" applyFill="1" applyBorder="1" applyAlignment="1">
      <alignment horizontal="center" vertical="center"/>
    </xf>
    <xf numFmtId="14" fontId="0" fillId="4" borderId="2" xfId="0" applyNumberFormat="1" applyFill="1" applyBorder="1" applyAlignment="1">
      <alignment horizontal="center" vertical="center"/>
    </xf>
    <xf numFmtId="0" fontId="0" fillId="4" borderId="2" xfId="0" applyFill="1" applyBorder="1" applyAlignment="1">
      <alignment horizontal="center" vertical="center"/>
    </xf>
    <xf numFmtId="41" fontId="0" fillId="4" borderId="2" xfId="1" applyFont="1" applyFill="1" applyBorder="1" applyAlignment="1">
      <alignment horizontal="center" vertical="center"/>
    </xf>
    <xf numFmtId="41" fontId="0" fillId="4" borderId="3" xfId="1" applyFont="1" applyFill="1" applyBorder="1" applyAlignment="1">
      <alignment horizontal="center" vertical="center"/>
    </xf>
    <xf numFmtId="14" fontId="0" fillId="0" borderId="2" xfId="0" applyNumberFormat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41" fontId="0" fillId="0" borderId="2" xfId="1" applyFont="1" applyBorder="1" applyAlignment="1">
      <alignment horizontal="center" vertical="center"/>
    </xf>
    <xf numFmtId="41" fontId="0" fillId="0" borderId="3" xfId="1" applyFont="1" applyBorder="1" applyAlignment="1">
      <alignment horizontal="center" vertical="center"/>
    </xf>
    <xf numFmtId="14" fontId="0" fillId="4" borderId="4" xfId="0" applyNumberFormat="1" applyFill="1" applyBorder="1" applyAlignment="1">
      <alignment horizontal="center" vertical="center"/>
    </xf>
    <xf numFmtId="0" fontId="0" fillId="4" borderId="4" xfId="0" applyFill="1" applyBorder="1" applyAlignment="1">
      <alignment horizontal="center" vertical="center"/>
    </xf>
    <xf numFmtId="41" fontId="0" fillId="4" borderId="4" xfId="1" applyFont="1" applyFill="1" applyBorder="1" applyAlignment="1">
      <alignment horizontal="center" vertical="center"/>
    </xf>
    <xf numFmtId="41" fontId="0" fillId="4" borderId="1" xfId="1" applyFont="1" applyFill="1" applyBorder="1" applyAlignment="1">
      <alignment horizontal="center" vertical="center"/>
    </xf>
    <xf numFmtId="176" fontId="0" fillId="0" borderId="1" xfId="1" applyNumberFormat="1" applyFont="1" applyFill="1" applyBorder="1" applyAlignment="1">
      <alignment vertical="center"/>
    </xf>
    <xf numFmtId="0" fontId="5" fillId="0" borderId="0" xfId="0" applyFont="1">
      <alignment vertical="center"/>
    </xf>
    <xf numFmtId="0" fontId="0" fillId="0" borderId="0" xfId="0" applyAlignment="1">
      <alignment horizontal="center" vertical="center"/>
    </xf>
    <xf numFmtId="0" fontId="0" fillId="0" borderId="0" xfId="0" pivotButton="1">
      <alignment vertical="center"/>
    </xf>
    <xf numFmtId="176" fontId="0" fillId="0" borderId="0" xfId="0" applyNumberFormat="1">
      <alignment vertical="center"/>
    </xf>
    <xf numFmtId="0" fontId="6" fillId="0" borderId="0" xfId="0" applyFont="1">
      <alignment vertical="center"/>
    </xf>
    <xf numFmtId="0" fontId="0" fillId="0" borderId="1" xfId="0" applyBorder="1" applyAlignment="1">
      <alignment horizontal="center" vertical="center"/>
    </xf>
  </cellXfs>
  <cellStyles count="2">
    <cellStyle name="쉼표 [0]" xfId="1" builtinId="6"/>
    <cellStyle name="표준" xfId="0" builtinId="0"/>
  </cellStyles>
  <dxfs count="2">
    <dxf>
      <font>
        <b val="0"/>
        <i/>
        <color rgb="FFFF0000"/>
      </font>
    </dxf>
    <dxf>
      <font>
        <b val="0"/>
        <i/>
        <color rgb="FFFF0000"/>
      </font>
    </dxf>
  </dxfs>
  <tableStyles count="0" defaultTableStyle="TableStyleMedium2" defaultPivotStyle="PivotStyleLight16"/>
  <colors>
    <mruColors>
      <color rgb="FFFF00FF"/>
      <color rgb="FF9933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18" Type="http://schemas.microsoft.com/office/2006/relationships/vbaProject" Target="vbaProject.bin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onnections" Target="connections.xml"/><Relationship Id="rId17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microsoft.com/office/2017/10/relationships/person" Target="persons/perso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sheetMetadata" Target="metadata.xml"/><Relationship Id="rId10" Type="http://schemas.openxmlformats.org/officeDocument/2006/relationships/pivotCacheDefinition" Target="pivotCache/pivotCacheDefinition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activeX/_rels/activeX1.xml.rels><?xml version="1.0" encoding="UTF-8" standalone="yes"?>
<Relationships xmlns="http://schemas.openxmlformats.org/package/2006/relationships"><Relationship Id="rId1" Type="http://schemas.microsoft.com/office/2006/relationships/activeXControlBinary" Target="activeX1.bin"/></Relationships>
</file>

<file path=xl/activeX/activeX1.xml><?xml version="1.0" encoding="utf-8"?>
<ax:ocx xmlns:ax="http://schemas.microsoft.com/office/2006/activeX" xmlns:r="http://schemas.openxmlformats.org/officeDocument/2006/relationships" ax:classid="{D7053240-CE69-11CD-A777-00DD01143C57}" ax:persistence="persistStreamInit" r:id="rId1"/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ko-KR"/>
  <c:roundedCorners val="1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ko-KR" altLang="en-US"/>
              <a:t>천애향 평점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ko-KR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'기타작업-2'!$C$2</c:f>
              <c:strCache>
                <c:ptCount val="1"/>
                <c:pt idx="0">
                  <c:v>상품상태</c:v>
                </c:pt>
              </c:strCache>
            </c:strRef>
          </c:tx>
          <c:spPr>
            <a:ln w="28575" cap="rnd">
              <a:solidFill>
                <a:schemeClr val="tx1"/>
              </a:solidFill>
              <a:prstDash val="sysDash"/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cat>
            <c:strRef>
              <c:f>'기타작업-2'!$A$3:$A$11</c:f>
              <c:strCache>
                <c:ptCount val="9"/>
                <c:pt idx="0">
                  <c:v>M001</c:v>
                </c:pt>
                <c:pt idx="1">
                  <c:v>M004</c:v>
                </c:pt>
                <c:pt idx="2">
                  <c:v>M007</c:v>
                </c:pt>
                <c:pt idx="3">
                  <c:v>M008</c:v>
                </c:pt>
                <c:pt idx="4">
                  <c:v>M012</c:v>
                </c:pt>
                <c:pt idx="5">
                  <c:v>M013</c:v>
                </c:pt>
                <c:pt idx="6">
                  <c:v>M017</c:v>
                </c:pt>
                <c:pt idx="7">
                  <c:v>M021</c:v>
                </c:pt>
                <c:pt idx="8">
                  <c:v>M023</c:v>
                </c:pt>
              </c:strCache>
            </c:strRef>
          </c:cat>
          <c:val>
            <c:numRef>
              <c:f>'기타작업-2'!$C$3:$C$11</c:f>
              <c:numCache>
                <c:formatCode>General</c:formatCode>
                <c:ptCount val="9"/>
                <c:pt idx="0">
                  <c:v>3</c:v>
                </c:pt>
                <c:pt idx="1">
                  <c:v>2</c:v>
                </c:pt>
                <c:pt idx="2">
                  <c:v>2</c:v>
                </c:pt>
                <c:pt idx="3">
                  <c:v>4</c:v>
                </c:pt>
                <c:pt idx="4">
                  <c:v>5</c:v>
                </c:pt>
                <c:pt idx="5">
                  <c:v>2</c:v>
                </c:pt>
                <c:pt idx="6">
                  <c:v>3</c:v>
                </c:pt>
                <c:pt idx="7">
                  <c:v>1</c:v>
                </c:pt>
                <c:pt idx="8">
                  <c:v>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559D-4797-97CC-DE54B6F05A0D}"/>
            </c:ext>
          </c:extLst>
        </c:ser>
        <c:ser>
          <c:idx val="1"/>
          <c:order val="1"/>
          <c:tx>
            <c:strRef>
              <c:f>'기타작업-2'!$E$2</c:f>
              <c:strCache>
                <c:ptCount val="1"/>
                <c:pt idx="0">
                  <c:v>포장상태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val>
            <c:numRef>
              <c:f>'기타작업-2'!$E$3:$E$11</c:f>
              <c:numCache>
                <c:formatCode>General</c:formatCode>
                <c:ptCount val="9"/>
                <c:pt idx="0">
                  <c:v>3</c:v>
                </c:pt>
                <c:pt idx="1">
                  <c:v>1</c:v>
                </c:pt>
                <c:pt idx="2">
                  <c:v>5</c:v>
                </c:pt>
                <c:pt idx="3">
                  <c:v>3</c:v>
                </c:pt>
                <c:pt idx="4">
                  <c:v>5</c:v>
                </c:pt>
                <c:pt idx="5">
                  <c:v>2</c:v>
                </c:pt>
                <c:pt idx="6">
                  <c:v>5</c:v>
                </c:pt>
                <c:pt idx="7">
                  <c:v>4</c:v>
                </c:pt>
                <c:pt idx="8">
                  <c:v>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F363-4FC2-A276-55F17508D2F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848461840"/>
        <c:axId val="848446448"/>
      </c:lineChart>
      <c:catAx>
        <c:axId val="84846184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848446448"/>
        <c:crosses val="autoZero"/>
        <c:auto val="1"/>
        <c:lblAlgn val="ctr"/>
        <c:lblOffset val="100"/>
        <c:noMultiLvlLbl val="0"/>
      </c:catAx>
      <c:valAx>
        <c:axId val="848446448"/>
        <c:scaling>
          <c:orientation val="minMax"/>
          <c:max val="5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ko-KR" altLang="en-US"/>
                  <a:t>평점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ko-KR"/>
            </a:p>
          </c:txPr>
        </c:title>
        <c:numFmt formatCode="General" sourceLinked="1"/>
        <c:majorTickMark val="out"/>
        <c:minorTickMark val="none"/>
        <c:tickLblPos val="nextTo"/>
        <c:spPr>
          <a:noFill/>
          <a:ln>
            <a:solidFill>
              <a:schemeClr val="accent1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848461840"/>
        <c:crosses val="autoZero"/>
        <c:crossBetween val="between"/>
        <c:majorUnit val="1"/>
      </c:valAx>
      <c:spPr>
        <a:noFill/>
        <a:ln>
          <a:solidFill>
            <a:schemeClr val="bg1">
              <a:lumMod val="85000"/>
            </a:schemeClr>
          </a:solidFill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ko-KR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bg1">
          <a:lumMod val="75000"/>
        </a:schemeClr>
      </a:solidFill>
      <a:round/>
    </a:ln>
    <a:effectLst>
      <a:outerShdw blurRad="50800" dist="38100" dir="2700000" algn="tl" rotWithShape="0">
        <a:prstClr val="black">
          <a:alpha val="40000"/>
        </a:prstClr>
      </a:outerShdw>
    </a:effectLst>
  </c:spPr>
  <c:txPr>
    <a:bodyPr/>
    <a:lstStyle/>
    <a:p>
      <a:pPr>
        <a:defRPr/>
      </a:pPr>
      <a:endParaRPr lang="ko-KR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2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200024</xdr:colOff>
      <xdr:row>1</xdr:row>
      <xdr:rowOff>142875</xdr:rowOff>
    </xdr:from>
    <xdr:to>
      <xdr:col>7</xdr:col>
      <xdr:colOff>781050</xdr:colOff>
      <xdr:row>8</xdr:row>
      <xdr:rowOff>60553</xdr:rowOff>
    </xdr:to>
    <xdr:pic>
      <xdr:nvPicPr>
        <xdr:cNvPr id="3" name="그림 2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524374" y="352425"/>
          <a:ext cx="1409701" cy="1384528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9525</xdr:colOff>
      <xdr:row>0</xdr:row>
      <xdr:rowOff>209551</xdr:rowOff>
    </xdr:from>
    <xdr:to>
      <xdr:col>7</xdr:col>
      <xdr:colOff>785813</xdr:colOff>
      <xdr:row>2</xdr:row>
      <xdr:rowOff>142876</xdr:rowOff>
    </xdr:to>
    <xdr:sp macro="[0]!서식적용" textlink="">
      <xdr:nvSpPr>
        <xdr:cNvPr id="2" name="말풍선: 사각형 1">
          <a:extLst>
            <a:ext uri="{FF2B5EF4-FFF2-40B4-BE49-F238E27FC236}">
              <a16:creationId xmlns:a16="http://schemas.microsoft.com/office/drawing/2014/main" id="{47F0F58B-45A6-B71C-F0D8-8C520D6932D1}"/>
            </a:ext>
          </a:extLst>
        </xdr:cNvPr>
        <xdr:cNvSpPr/>
      </xdr:nvSpPr>
      <xdr:spPr>
        <a:xfrm>
          <a:off x="4419600" y="209551"/>
          <a:ext cx="776288" cy="361950"/>
        </a:xfrm>
        <a:prstGeom prst="wedgeRectCallout">
          <a:avLst/>
        </a:prstGeom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ko-KR" altLang="en-US" sz="1100"/>
            <a:t>서식적용</a:t>
          </a:r>
        </a:p>
      </xdr:txBody>
    </xdr:sp>
    <xdr:clientData/>
  </xdr:twoCellAnchor>
  <xdr:twoCellAnchor>
    <xdr:from>
      <xdr:col>7</xdr:col>
      <xdr:colOff>23813</xdr:colOff>
      <xdr:row>4</xdr:row>
      <xdr:rowOff>33338</xdr:rowOff>
    </xdr:from>
    <xdr:to>
      <xdr:col>7</xdr:col>
      <xdr:colOff>781050</xdr:colOff>
      <xdr:row>5</xdr:row>
      <xdr:rowOff>176212</xdr:rowOff>
    </xdr:to>
    <xdr:sp macro="[0]!서식해제" textlink="">
      <xdr:nvSpPr>
        <xdr:cNvPr id="3" name="말풍선: 사각형 2">
          <a:extLst>
            <a:ext uri="{FF2B5EF4-FFF2-40B4-BE49-F238E27FC236}">
              <a16:creationId xmlns:a16="http://schemas.microsoft.com/office/drawing/2014/main" id="{30A8A924-0F6A-C743-F284-DFBA51F3EDB5}"/>
            </a:ext>
          </a:extLst>
        </xdr:cNvPr>
        <xdr:cNvSpPr/>
      </xdr:nvSpPr>
      <xdr:spPr>
        <a:xfrm>
          <a:off x="4433888" y="890588"/>
          <a:ext cx="757237" cy="357187"/>
        </a:xfrm>
        <a:prstGeom prst="wedgeRectCallout">
          <a:avLst/>
        </a:prstGeom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ko-KR" altLang="en-US" sz="1100"/>
            <a:t>서식해제</a:t>
          </a: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12</xdr:row>
      <xdr:rowOff>0</xdr:rowOff>
    </xdr:from>
    <xdr:to>
      <xdr:col>8</xdr:col>
      <xdr:colOff>0</xdr:colOff>
      <xdr:row>27</xdr:row>
      <xdr:rowOff>0</xdr:rowOff>
    </xdr:to>
    <xdr:graphicFrame macro="">
      <xdr:nvGraphicFramePr>
        <xdr:cNvPr id="4" name="차트 3">
          <a:extLst>
            <a:ext uri="{FF2B5EF4-FFF2-40B4-BE49-F238E27FC236}">
              <a16:creationId xmlns:a16="http://schemas.microsoft.com/office/drawing/2014/main" id="{00000000-0008-0000-0600-000004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571500</xdr:colOff>
          <xdr:row>0</xdr:row>
          <xdr:rowOff>38100</xdr:rowOff>
        </xdr:from>
        <xdr:to>
          <xdr:col>5</xdr:col>
          <xdr:colOff>676275</xdr:colOff>
          <xdr:row>1</xdr:row>
          <xdr:rowOff>128588</xdr:rowOff>
        </xdr:to>
        <xdr:sp macro="" textlink="">
          <xdr:nvSpPr>
            <xdr:cNvPr id="8193" name="cmd구매후기" hidden="1">
              <a:extLst>
                <a:ext uri="{63B3BB69-23CF-44E3-9099-C40C66FF867C}">
                  <a14:compatExt spid="_x0000_s8193"/>
                </a:ext>
                <a:ext uri="{FF2B5EF4-FFF2-40B4-BE49-F238E27FC236}">
                  <a16:creationId xmlns:a16="http://schemas.microsoft.com/office/drawing/2014/main" id="{00000000-0008-0000-0800-000001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persons/person.xml><?xml version="1.0" encoding="utf-8"?>
<personList xmlns="http://schemas.microsoft.com/office/spreadsheetml/2018/threadedcomments" xmlns:x="http://schemas.openxmlformats.org/spreadsheetml/2006/main"/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안석진" refreshedDate="46155.40639502315" backgroundQuery="1" createdVersion="8" refreshedVersion="8" minRefreshableVersion="3" recordCount="27" xr:uid="{6219F9C2-98A5-4C3B-A222-58ED0CF8844A}">
  <cacheSource type="external" connectionId="2"/>
  <cacheFields count="4">
    <cacheField name="상품명" numFmtId="0" sqlType="-9">
      <sharedItems count="9">
        <s v="천애향중과"/>
        <s v="레드향대과"/>
        <s v="감귤소과"/>
        <s v="천애향소과"/>
        <s v="천애향대과"/>
        <s v="레드향중과"/>
        <s v="감귤중과"/>
        <s v="감귤대과"/>
        <s v="레드향소과"/>
      </sharedItems>
    </cacheField>
    <cacheField name="상품상태" numFmtId="0" sqlType="8">
      <sharedItems containsSemiMixedTypes="0" containsString="0" containsNumber="1" containsInteger="1" minValue="1" maxValue="5" count="5">
        <n v="3"/>
        <n v="5"/>
        <n v="2"/>
        <n v="1"/>
        <n v="4"/>
      </sharedItems>
    </cacheField>
    <cacheField name="포인트" numFmtId="0" sqlType="8">
      <sharedItems containsSemiMixedTypes="0" containsString="0" containsNumber="1" containsInteger="1" minValue="0" maxValue="1000" count="5">
        <n v="800"/>
        <n v="600"/>
        <n v="300"/>
        <n v="1000"/>
        <n v="0"/>
      </sharedItems>
    </cacheField>
    <cacheField name="마트" numFmtId="0" sqlType="-9">
      <sharedItems count="2">
        <s v="상공마트"/>
        <s v="명품마트"/>
      </sharedItems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27">
  <r>
    <x v="0"/>
    <x v="0"/>
    <x v="0"/>
    <x v="0"/>
  </r>
  <r>
    <x v="1"/>
    <x v="1"/>
    <x v="1"/>
    <x v="1"/>
  </r>
  <r>
    <x v="2"/>
    <x v="0"/>
    <x v="2"/>
    <x v="0"/>
  </r>
  <r>
    <x v="3"/>
    <x v="2"/>
    <x v="2"/>
    <x v="0"/>
  </r>
  <r>
    <x v="1"/>
    <x v="3"/>
    <x v="1"/>
    <x v="1"/>
  </r>
  <r>
    <x v="2"/>
    <x v="4"/>
    <x v="1"/>
    <x v="0"/>
  </r>
  <r>
    <x v="3"/>
    <x v="2"/>
    <x v="0"/>
    <x v="1"/>
  </r>
  <r>
    <x v="4"/>
    <x v="4"/>
    <x v="1"/>
    <x v="1"/>
  </r>
  <r>
    <x v="5"/>
    <x v="1"/>
    <x v="1"/>
    <x v="1"/>
  </r>
  <r>
    <x v="1"/>
    <x v="2"/>
    <x v="1"/>
    <x v="0"/>
  </r>
  <r>
    <x v="2"/>
    <x v="3"/>
    <x v="0"/>
    <x v="0"/>
  </r>
  <r>
    <x v="3"/>
    <x v="1"/>
    <x v="3"/>
    <x v="1"/>
  </r>
  <r>
    <x v="4"/>
    <x v="2"/>
    <x v="2"/>
    <x v="0"/>
  </r>
  <r>
    <x v="6"/>
    <x v="4"/>
    <x v="2"/>
    <x v="1"/>
  </r>
  <r>
    <x v="7"/>
    <x v="0"/>
    <x v="4"/>
    <x v="1"/>
  </r>
  <r>
    <x v="8"/>
    <x v="2"/>
    <x v="1"/>
    <x v="0"/>
  </r>
  <r>
    <x v="4"/>
    <x v="0"/>
    <x v="3"/>
    <x v="0"/>
  </r>
  <r>
    <x v="6"/>
    <x v="3"/>
    <x v="2"/>
    <x v="1"/>
  </r>
  <r>
    <x v="7"/>
    <x v="4"/>
    <x v="0"/>
    <x v="0"/>
  </r>
  <r>
    <x v="8"/>
    <x v="0"/>
    <x v="1"/>
    <x v="1"/>
  </r>
  <r>
    <x v="4"/>
    <x v="3"/>
    <x v="0"/>
    <x v="1"/>
  </r>
  <r>
    <x v="2"/>
    <x v="1"/>
    <x v="1"/>
    <x v="0"/>
  </r>
  <r>
    <x v="3"/>
    <x v="0"/>
    <x v="0"/>
    <x v="0"/>
  </r>
  <r>
    <x v="4"/>
    <x v="4"/>
    <x v="2"/>
    <x v="1"/>
  </r>
  <r>
    <x v="3"/>
    <x v="4"/>
    <x v="0"/>
    <x v="0"/>
  </r>
  <r>
    <x v="4"/>
    <x v="0"/>
    <x v="2"/>
    <x v="1"/>
  </r>
  <r>
    <x v="6"/>
    <x v="1"/>
    <x v="0"/>
    <x v="1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EC9F1B9F-0F73-4B41-B323-9651CB9383E4}" name="피벗 테이블1" cacheId="0" applyNumberFormats="0" applyBorderFormats="0" applyFontFormats="0" applyPatternFormats="0" applyAlignmentFormats="0" applyWidthHeightFormats="1" dataCaption="값" updatedVersion="8" minRefreshableVersion="3" useAutoFormatting="1" itemPrintTitles="1" createdVersion="8" indent="0" compact="0" outline="1" outlineData="1" compactData="0" multipleFieldFilters="0" fieldListSortAscending="1">
  <location ref="A2:D17" firstHeaderRow="0" firstDataRow="1" firstDataCol="2"/>
  <pivotFields count="4">
    <pivotField axis="axisRow" compact="0" subtotalTop="0" showAll="0" measureFilter="1">
      <items count="10">
        <item x="7"/>
        <item x="2"/>
        <item x="6"/>
        <item x="1"/>
        <item x="8"/>
        <item x="5"/>
        <item x="4"/>
        <item x="3"/>
        <item x="0"/>
        <item t="default"/>
      </items>
    </pivotField>
    <pivotField dataField="1" compact="0" subtotalTop="0" showAll="0"/>
    <pivotField dataField="1" compact="0" subtotalTop="0" showAll="0"/>
    <pivotField axis="axisRow" compact="0" subtotalTop="0" showAll="0">
      <items count="3">
        <item x="1"/>
        <item x="0"/>
        <item t="default"/>
      </items>
    </pivotField>
  </pivotFields>
  <rowFields count="2">
    <field x="3"/>
    <field x="0"/>
  </rowFields>
  <rowItems count="15">
    <i>
      <x/>
    </i>
    <i r="1">
      <x v="2"/>
    </i>
    <i r="1">
      <x v="3"/>
    </i>
    <i r="1">
      <x v="5"/>
    </i>
    <i r="1">
      <x v="6"/>
    </i>
    <i r="1">
      <x v="7"/>
    </i>
    <i t="default">
      <x/>
    </i>
    <i>
      <x v="1"/>
    </i>
    <i r="1">
      <x/>
    </i>
    <i r="1">
      <x v="1"/>
    </i>
    <i r="1">
      <x v="6"/>
    </i>
    <i r="1">
      <x v="7"/>
    </i>
    <i r="1">
      <x v="8"/>
    </i>
    <i t="default">
      <x v="1"/>
    </i>
    <i t="grand">
      <x/>
    </i>
  </rowItems>
  <colFields count="1">
    <field x="-2"/>
  </colFields>
  <colItems count="2">
    <i>
      <x/>
    </i>
    <i i="1">
      <x v="1"/>
    </i>
  </colItems>
  <dataFields count="2">
    <dataField name="합계 : 상품상태" fld="1" baseField="0" baseItem="0"/>
    <dataField name="합계 : 포인트" fld="2" baseField="0" baseItem="3" numFmtId="176"/>
  </dataFields>
  <pivotTableStyleInfo name="PivotStyleLight16" showRowHeaders="1" showColHeaders="1" showRowStripes="0" showColStripes="0" showLastColumn="1"/>
  <filters count="1">
    <filter fld="0" type="count" evalOrder="-1" id="1" iMeasureFld="0">
      <autoFilter ref="A1">
        <filterColumn colId="0">
          <top10 val="5" filterVal="5"/>
        </filterColumn>
      </autoFilter>
    </filter>
  </filters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 SubtotalsOnTopDefault="0"/>
    </ext>
  </extLst>
</pivotTableDefinition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91AB3517-881B-42FA-97FB-D0FC9BD6458A}" name="표1" displayName="표1" ref="A3:D17" totalsRowShown="0">
  <autoFilter ref="A3:D17" xr:uid="{91AB3517-881B-42FA-97FB-D0FC9BD6458A}"/>
  <tableColumns count="4">
    <tableColumn id="1" xr3:uid="{E74A83CC-D5E7-48DB-B757-7EEB4A4AB376}" name="상품명"/>
    <tableColumn id="2" xr3:uid="{5D66CC6A-AEA9-485E-BBC1-5A53AADFE550}" name="상품상태"/>
    <tableColumn id="3" xr3:uid="{FB53B901-C9FC-4EF9-B589-1FAC53C9D9F2}" name="포인트"/>
    <tableColumn id="4" xr3:uid="{321C280F-85EE-4BDC-AAA4-0C2DE5A57811}" name="마트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2013 - 2022 테마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1.xml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9.xml.rels><?xml version="1.0" encoding="UTF-8" standalone="yes"?>
<Relationships xmlns="http://schemas.openxmlformats.org/package/2006/relationships"><Relationship Id="rId3" Type="http://schemas.openxmlformats.org/officeDocument/2006/relationships/control" Target="../activeX/activeX1.xml"/><Relationship Id="rId2" Type="http://schemas.openxmlformats.org/officeDocument/2006/relationships/vmlDrawing" Target="../drawings/vmlDrawing1.vml"/><Relationship Id="rId1" Type="http://schemas.openxmlformats.org/officeDocument/2006/relationships/drawing" Target="../drawings/drawing4.xml"/><Relationship Id="rId4" Type="http://schemas.openxmlformats.org/officeDocument/2006/relationships/image" Target="../media/image2.emf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F12B327-7D96-4B6B-8B65-3B38DD008900}">
  <sheetPr codeName="Sheet1"/>
  <dimension ref="A1:J38"/>
  <sheetViews>
    <sheetView topLeftCell="A13" zoomScale="85" zoomScaleNormal="85" workbookViewId="0">
      <selection activeCell="M26" sqref="M26"/>
    </sheetView>
  </sheetViews>
  <sheetFormatPr defaultRowHeight="16.899999999999999" x14ac:dyDescent="0.6"/>
  <cols>
    <col min="1" max="1" width="8.5" customWidth="1"/>
    <col min="2" max="2" width="10.375" bestFit="1" customWidth="1"/>
    <col min="3" max="3" width="10.8125" customWidth="1"/>
    <col min="4" max="4" width="8.0625" customWidth="1"/>
    <col min="5" max="5" width="8.25" bestFit="1" customWidth="1"/>
    <col min="6" max="6" width="8.5" customWidth="1"/>
    <col min="7" max="7" width="11.25" customWidth="1"/>
    <col min="8" max="8" width="4.5625" customWidth="1"/>
    <col min="9" max="9" width="6.3125" customWidth="1"/>
    <col min="10" max="10" width="15.3125" customWidth="1"/>
  </cols>
  <sheetData>
    <row r="1" spans="1:10" x14ac:dyDescent="0.6">
      <c r="A1" t="s">
        <v>0</v>
      </c>
    </row>
    <row r="2" spans="1:10" x14ac:dyDescent="0.6">
      <c r="A2" s="1" t="s">
        <v>3</v>
      </c>
      <c r="B2" s="1" t="s">
        <v>4</v>
      </c>
      <c r="C2" s="1" t="s">
        <v>5</v>
      </c>
      <c r="D2" s="1" t="s">
        <v>6</v>
      </c>
      <c r="E2" s="1" t="s">
        <v>7</v>
      </c>
      <c r="F2" s="1" t="s">
        <v>8</v>
      </c>
      <c r="G2" s="1" t="s">
        <v>9</v>
      </c>
      <c r="H2" s="1" t="s">
        <v>10</v>
      </c>
      <c r="I2" s="1" t="s">
        <v>11</v>
      </c>
      <c r="J2" s="1" t="s">
        <v>12</v>
      </c>
    </row>
    <row r="3" spans="1:10" x14ac:dyDescent="0.6">
      <c r="A3" s="1" t="s">
        <v>45</v>
      </c>
      <c r="B3" s="1" t="s">
        <v>40</v>
      </c>
      <c r="C3" s="1" t="s">
        <v>81</v>
      </c>
      <c r="D3" s="1">
        <v>2</v>
      </c>
      <c r="E3" s="1">
        <v>3</v>
      </c>
      <c r="F3" s="1">
        <v>5</v>
      </c>
      <c r="G3" s="1" t="s">
        <v>77</v>
      </c>
      <c r="H3" s="1" t="s">
        <v>19</v>
      </c>
      <c r="I3" s="8">
        <v>800</v>
      </c>
      <c r="J3" s="7" t="s">
        <v>73</v>
      </c>
    </row>
    <row r="4" spans="1:10" x14ac:dyDescent="0.6">
      <c r="A4" s="1" t="s">
        <v>25</v>
      </c>
      <c r="B4" s="1" t="s">
        <v>26</v>
      </c>
      <c r="C4" s="1" t="s">
        <v>83</v>
      </c>
      <c r="D4" s="1">
        <v>5</v>
      </c>
      <c r="E4" s="1">
        <v>3</v>
      </c>
      <c r="F4" s="1">
        <v>4</v>
      </c>
      <c r="G4" s="1" t="s">
        <v>80</v>
      </c>
      <c r="H4" s="1" t="s">
        <v>27</v>
      </c>
      <c r="I4" s="8">
        <v>600</v>
      </c>
      <c r="J4" s="1" t="s">
        <v>28</v>
      </c>
    </row>
    <row r="5" spans="1:10" x14ac:dyDescent="0.6">
      <c r="A5" s="1" t="s">
        <v>60</v>
      </c>
      <c r="B5" s="1" t="s">
        <v>43</v>
      </c>
      <c r="C5" s="1" t="s">
        <v>85</v>
      </c>
      <c r="D5" s="1">
        <v>3</v>
      </c>
      <c r="E5" s="1">
        <v>5</v>
      </c>
      <c r="F5" s="1">
        <v>5</v>
      </c>
      <c r="G5" s="1" t="s">
        <v>80</v>
      </c>
      <c r="H5" s="1" t="s">
        <v>27</v>
      </c>
      <c r="I5" s="8">
        <v>1000</v>
      </c>
      <c r="J5" s="1" t="s">
        <v>41</v>
      </c>
    </row>
    <row r="6" spans="1:10" x14ac:dyDescent="0.6">
      <c r="A6" s="1" t="s">
        <v>63</v>
      </c>
      <c r="B6" s="1" t="s">
        <v>54</v>
      </c>
      <c r="C6" s="1" t="s">
        <v>78</v>
      </c>
      <c r="D6" s="1">
        <v>3</v>
      </c>
      <c r="E6" s="1">
        <v>5</v>
      </c>
      <c r="F6" s="1">
        <v>1</v>
      </c>
      <c r="G6" s="1" t="s">
        <v>79</v>
      </c>
      <c r="H6" s="1" t="s">
        <v>19</v>
      </c>
      <c r="I6" s="8">
        <v>600</v>
      </c>
      <c r="J6" s="1" t="s">
        <v>73</v>
      </c>
    </row>
    <row r="7" spans="1:10" x14ac:dyDescent="0.6">
      <c r="A7" s="1" t="s">
        <v>62</v>
      </c>
      <c r="B7" s="1" t="s">
        <v>48</v>
      </c>
      <c r="C7" s="1" t="s">
        <v>89</v>
      </c>
      <c r="D7" s="1">
        <v>4</v>
      </c>
      <c r="E7" s="1">
        <v>4</v>
      </c>
      <c r="F7" s="1">
        <v>4</v>
      </c>
      <c r="G7" s="1" t="s">
        <v>80</v>
      </c>
      <c r="H7" s="1" t="s">
        <v>27</v>
      </c>
      <c r="I7" s="8">
        <v>800</v>
      </c>
      <c r="J7" s="1" t="s">
        <v>72</v>
      </c>
    </row>
    <row r="8" spans="1:10" x14ac:dyDescent="0.6">
      <c r="A8" s="1" t="s">
        <v>17</v>
      </c>
      <c r="B8" s="1" t="s">
        <v>18</v>
      </c>
      <c r="C8" s="1" t="s">
        <v>82</v>
      </c>
      <c r="D8" s="1">
        <v>3</v>
      </c>
      <c r="E8" s="1">
        <v>5</v>
      </c>
      <c r="F8" s="1">
        <v>3</v>
      </c>
      <c r="G8" s="1" t="s">
        <v>79</v>
      </c>
      <c r="H8" s="1" t="s">
        <v>19</v>
      </c>
      <c r="I8" s="8">
        <v>800</v>
      </c>
      <c r="J8" s="1" t="s">
        <v>20</v>
      </c>
    </row>
    <row r="9" spans="1:10" x14ac:dyDescent="0.6">
      <c r="A9" s="1" t="s">
        <v>46</v>
      </c>
      <c r="B9" s="1" t="s">
        <v>43</v>
      </c>
      <c r="C9" s="1" t="s">
        <v>85</v>
      </c>
      <c r="D9" s="1">
        <v>4</v>
      </c>
      <c r="E9" s="1">
        <v>4</v>
      </c>
      <c r="F9" s="1">
        <v>3</v>
      </c>
      <c r="G9" s="1" t="s">
        <v>79</v>
      </c>
      <c r="H9" s="1" t="s">
        <v>27</v>
      </c>
      <c r="I9" s="8">
        <v>600</v>
      </c>
      <c r="J9" s="7" t="s">
        <v>74</v>
      </c>
    </row>
    <row r="10" spans="1:10" x14ac:dyDescent="0.6">
      <c r="A10" s="1" t="s">
        <v>51</v>
      </c>
      <c r="B10" s="1" t="s">
        <v>52</v>
      </c>
      <c r="C10" s="1" t="s">
        <v>81</v>
      </c>
      <c r="D10" s="1">
        <v>5</v>
      </c>
      <c r="E10" s="1">
        <v>5</v>
      </c>
      <c r="F10" s="1">
        <v>5</v>
      </c>
      <c r="G10" s="1" t="s">
        <v>87</v>
      </c>
      <c r="H10" s="1" t="s">
        <v>27</v>
      </c>
      <c r="I10" s="8">
        <v>1000</v>
      </c>
      <c r="J10" s="1" t="s">
        <v>28</v>
      </c>
    </row>
    <row r="11" spans="1:10" x14ac:dyDescent="0.6">
      <c r="A11" s="1" t="s">
        <v>44</v>
      </c>
      <c r="B11" s="1" t="s">
        <v>26</v>
      </c>
      <c r="C11" s="1" t="s">
        <v>76</v>
      </c>
      <c r="D11" s="1">
        <v>4</v>
      </c>
      <c r="E11" s="1">
        <v>2</v>
      </c>
      <c r="F11" s="1">
        <v>4</v>
      </c>
      <c r="G11" s="1" t="s">
        <v>79</v>
      </c>
      <c r="H11" s="1" t="s">
        <v>27</v>
      </c>
      <c r="I11" s="8">
        <v>600</v>
      </c>
      <c r="J11" s="7" t="s">
        <v>72</v>
      </c>
    </row>
    <row r="12" spans="1:10" x14ac:dyDescent="0.6">
      <c r="A12" s="1" t="s">
        <v>58</v>
      </c>
      <c r="B12" s="1" t="s">
        <v>43</v>
      </c>
      <c r="C12" s="1" t="s">
        <v>89</v>
      </c>
      <c r="D12" s="1">
        <v>3</v>
      </c>
      <c r="E12" s="1">
        <v>1</v>
      </c>
      <c r="F12" s="1">
        <v>1</v>
      </c>
      <c r="G12" s="1" t="s">
        <v>77</v>
      </c>
      <c r="H12" s="1" t="s">
        <v>19</v>
      </c>
      <c r="I12" s="8">
        <v>0</v>
      </c>
      <c r="J12" s="1" t="s">
        <v>28</v>
      </c>
    </row>
    <row r="13" spans="1:10" x14ac:dyDescent="0.6">
      <c r="A13" s="1" t="s">
        <v>42</v>
      </c>
      <c r="B13" s="1" t="s">
        <v>43</v>
      </c>
      <c r="C13" s="1" t="s">
        <v>83</v>
      </c>
      <c r="D13" s="1">
        <v>1</v>
      </c>
      <c r="E13" s="1">
        <v>2</v>
      </c>
      <c r="F13" s="1">
        <v>4</v>
      </c>
      <c r="G13" s="1" t="s">
        <v>84</v>
      </c>
      <c r="H13" s="1" t="s">
        <v>19</v>
      </c>
      <c r="I13" s="8">
        <v>600</v>
      </c>
      <c r="J13" s="7" t="s">
        <v>28</v>
      </c>
    </row>
    <row r="14" spans="1:10" x14ac:dyDescent="0.6">
      <c r="A14" s="1" t="s">
        <v>47</v>
      </c>
      <c r="B14" s="1" t="s">
        <v>48</v>
      </c>
      <c r="C14" s="1" t="s">
        <v>86</v>
      </c>
      <c r="D14" s="1">
        <v>5</v>
      </c>
      <c r="E14" s="1">
        <v>3</v>
      </c>
      <c r="F14" s="1">
        <v>4</v>
      </c>
      <c r="G14" s="1" t="s">
        <v>80</v>
      </c>
      <c r="H14" s="1" t="s">
        <v>19</v>
      </c>
      <c r="I14" s="8">
        <v>600</v>
      </c>
      <c r="J14" s="7" t="s">
        <v>28</v>
      </c>
    </row>
    <row r="15" spans="1:10" x14ac:dyDescent="0.6">
      <c r="A15" s="1" t="s">
        <v>64</v>
      </c>
      <c r="B15" s="1" t="s">
        <v>65</v>
      </c>
      <c r="C15" s="1" t="s">
        <v>85</v>
      </c>
      <c r="D15" s="1">
        <v>1</v>
      </c>
      <c r="E15" s="1">
        <v>5</v>
      </c>
      <c r="F15" s="1">
        <v>4</v>
      </c>
      <c r="G15" s="1" t="s">
        <v>77</v>
      </c>
      <c r="H15" s="1" t="s">
        <v>27</v>
      </c>
      <c r="I15" s="8">
        <v>800</v>
      </c>
      <c r="J15" s="1" t="s">
        <v>28</v>
      </c>
    </row>
    <row r="16" spans="1:10" x14ac:dyDescent="0.6">
      <c r="A16" s="1" t="s">
        <v>67</v>
      </c>
      <c r="B16" s="1" t="s">
        <v>40</v>
      </c>
      <c r="C16" s="1" t="s">
        <v>81</v>
      </c>
      <c r="D16" s="1">
        <v>3</v>
      </c>
      <c r="E16" s="1">
        <v>5</v>
      </c>
      <c r="F16" s="1">
        <v>3</v>
      </c>
      <c r="G16" s="1" t="s">
        <v>79</v>
      </c>
      <c r="H16" s="1" t="s">
        <v>27</v>
      </c>
      <c r="I16" s="8">
        <v>800</v>
      </c>
      <c r="J16" s="1" t="s">
        <v>41</v>
      </c>
    </row>
    <row r="17" spans="1:10" x14ac:dyDescent="0.6">
      <c r="A17" s="1" t="s">
        <v>49</v>
      </c>
      <c r="B17" s="1" t="s">
        <v>48</v>
      </c>
      <c r="C17" s="1" t="s">
        <v>83</v>
      </c>
      <c r="D17" s="1">
        <v>2</v>
      </c>
      <c r="E17" s="1">
        <v>3</v>
      </c>
      <c r="F17" s="1">
        <v>4</v>
      </c>
      <c r="G17" s="1" t="s">
        <v>77</v>
      </c>
      <c r="H17" s="1" t="s">
        <v>27</v>
      </c>
      <c r="I17" s="8">
        <v>600</v>
      </c>
      <c r="J17" s="7" t="s">
        <v>72</v>
      </c>
    </row>
    <row r="18" spans="1:10" x14ac:dyDescent="0.6">
      <c r="A18" s="1" t="s">
        <v>59</v>
      </c>
      <c r="B18" s="1" t="s">
        <v>40</v>
      </c>
      <c r="C18" s="1" t="s">
        <v>78</v>
      </c>
      <c r="D18" s="1">
        <v>2</v>
      </c>
      <c r="E18" s="1">
        <v>4</v>
      </c>
      <c r="F18" s="1">
        <v>2</v>
      </c>
      <c r="G18" s="1" t="s">
        <v>77</v>
      </c>
      <c r="H18" s="1" t="s">
        <v>27</v>
      </c>
      <c r="I18" s="8">
        <v>600</v>
      </c>
      <c r="J18" s="1" t="s">
        <v>72</v>
      </c>
    </row>
    <row r="19" spans="1:10" x14ac:dyDescent="0.6">
      <c r="A19" s="1" t="s">
        <v>50</v>
      </c>
      <c r="B19" s="1" t="s">
        <v>48</v>
      </c>
      <c r="C19" s="1" t="s">
        <v>76</v>
      </c>
      <c r="D19" s="1">
        <v>1</v>
      </c>
      <c r="E19" s="1">
        <v>5</v>
      </c>
      <c r="F19" s="1">
        <v>4</v>
      </c>
      <c r="G19" s="1" t="s">
        <v>77</v>
      </c>
      <c r="H19" s="1" t="s">
        <v>19</v>
      </c>
      <c r="I19" s="8">
        <v>800</v>
      </c>
      <c r="J19" s="7" t="s">
        <v>41</v>
      </c>
    </row>
    <row r="20" spans="1:10" x14ac:dyDescent="0.6">
      <c r="A20" s="1" t="s">
        <v>71</v>
      </c>
      <c r="B20" s="1" t="s">
        <v>54</v>
      </c>
      <c r="C20" s="1" t="s">
        <v>88</v>
      </c>
      <c r="D20" s="1">
        <v>5</v>
      </c>
      <c r="E20" s="1">
        <v>4</v>
      </c>
      <c r="F20" s="1">
        <v>5</v>
      </c>
      <c r="G20" s="1" t="s">
        <v>80</v>
      </c>
      <c r="H20" s="1" t="s">
        <v>27</v>
      </c>
      <c r="I20" s="8">
        <v>800</v>
      </c>
      <c r="J20" s="1" t="s">
        <v>28</v>
      </c>
    </row>
    <row r="21" spans="1:10" x14ac:dyDescent="0.6">
      <c r="A21" s="1" t="s">
        <v>69</v>
      </c>
      <c r="B21" s="1" t="s">
        <v>52</v>
      </c>
      <c r="C21" s="1" t="s">
        <v>81</v>
      </c>
      <c r="D21" s="1">
        <v>4</v>
      </c>
      <c r="E21" s="1">
        <v>4</v>
      </c>
      <c r="F21" s="1">
        <v>4</v>
      </c>
      <c r="G21" s="1" t="s">
        <v>80</v>
      </c>
      <c r="H21" s="1" t="s">
        <v>19</v>
      </c>
      <c r="I21" s="8">
        <v>800</v>
      </c>
      <c r="J21" s="1" t="s">
        <v>72</v>
      </c>
    </row>
    <row r="22" spans="1:10" x14ac:dyDescent="0.6">
      <c r="A22" s="1" t="s">
        <v>70</v>
      </c>
      <c r="B22" s="1" t="s">
        <v>48</v>
      </c>
      <c r="C22" s="1" t="s">
        <v>85</v>
      </c>
      <c r="D22" s="1">
        <v>3</v>
      </c>
      <c r="E22" s="1">
        <v>1</v>
      </c>
      <c r="F22" s="1">
        <v>3</v>
      </c>
      <c r="G22" s="1" t="s">
        <v>77</v>
      </c>
      <c r="H22" s="1" t="s">
        <v>27</v>
      </c>
      <c r="I22" s="8">
        <v>300</v>
      </c>
      <c r="J22" s="1" t="s">
        <v>73</v>
      </c>
    </row>
    <row r="23" spans="1:10" x14ac:dyDescent="0.6">
      <c r="A23" s="1" t="s">
        <v>66</v>
      </c>
      <c r="B23" s="1" t="s">
        <v>26</v>
      </c>
      <c r="C23" s="1" t="s">
        <v>76</v>
      </c>
      <c r="D23" s="1">
        <v>5</v>
      </c>
      <c r="E23" s="1">
        <v>3</v>
      </c>
      <c r="F23" s="1">
        <v>4</v>
      </c>
      <c r="G23" s="1" t="s">
        <v>80</v>
      </c>
      <c r="H23" s="1" t="s">
        <v>19</v>
      </c>
      <c r="I23" s="8">
        <v>600</v>
      </c>
      <c r="J23" s="1" t="s">
        <v>72</v>
      </c>
    </row>
    <row r="24" spans="1:10" x14ac:dyDescent="0.6">
      <c r="A24" s="1" t="s">
        <v>39</v>
      </c>
      <c r="B24" s="1" t="s">
        <v>40</v>
      </c>
      <c r="C24" s="1" t="s">
        <v>81</v>
      </c>
      <c r="D24" s="1">
        <v>2</v>
      </c>
      <c r="E24" s="1">
        <v>3</v>
      </c>
      <c r="F24" s="1">
        <v>1</v>
      </c>
      <c r="G24" s="1" t="s">
        <v>77</v>
      </c>
      <c r="H24" s="1" t="s">
        <v>27</v>
      </c>
      <c r="I24" s="8">
        <v>300</v>
      </c>
      <c r="J24" s="7" t="s">
        <v>41</v>
      </c>
    </row>
    <row r="25" spans="1:10" x14ac:dyDescent="0.6">
      <c r="A25" s="1" t="s">
        <v>33</v>
      </c>
      <c r="B25" s="1" t="s">
        <v>34</v>
      </c>
      <c r="C25" s="1" t="s">
        <v>76</v>
      </c>
      <c r="D25" s="1">
        <v>3</v>
      </c>
      <c r="E25" s="1">
        <v>1</v>
      </c>
      <c r="F25" s="1">
        <v>3</v>
      </c>
      <c r="G25" s="1" t="s">
        <v>77</v>
      </c>
      <c r="H25" s="1" t="s">
        <v>19</v>
      </c>
      <c r="I25" s="8">
        <v>300</v>
      </c>
      <c r="J25" s="1" t="s">
        <v>72</v>
      </c>
    </row>
    <row r="26" spans="1:10" x14ac:dyDescent="0.6">
      <c r="A26" s="1" t="s">
        <v>57</v>
      </c>
      <c r="B26" s="1" t="s">
        <v>48</v>
      </c>
      <c r="C26" s="1" t="s">
        <v>88</v>
      </c>
      <c r="D26" s="1">
        <v>4</v>
      </c>
      <c r="E26" s="1">
        <v>2</v>
      </c>
      <c r="F26" s="1">
        <v>1</v>
      </c>
      <c r="G26" s="1" t="s">
        <v>77</v>
      </c>
      <c r="H26" s="1" t="s">
        <v>27</v>
      </c>
      <c r="I26" s="8">
        <v>300</v>
      </c>
      <c r="J26" s="1" t="s">
        <v>73</v>
      </c>
    </row>
    <row r="27" spans="1:10" x14ac:dyDescent="0.6">
      <c r="A27" s="1" t="s">
        <v>53</v>
      </c>
      <c r="B27" s="1" t="s">
        <v>54</v>
      </c>
      <c r="C27" s="1" t="s">
        <v>85</v>
      </c>
      <c r="D27" s="1">
        <v>2</v>
      </c>
      <c r="E27" s="1">
        <v>3</v>
      </c>
      <c r="F27" s="1">
        <v>2</v>
      </c>
      <c r="G27" s="1" t="s">
        <v>77</v>
      </c>
      <c r="H27" s="1" t="s">
        <v>19</v>
      </c>
      <c r="I27" s="8">
        <v>300</v>
      </c>
      <c r="J27" s="1" t="s">
        <v>72</v>
      </c>
    </row>
    <row r="28" spans="1:10" x14ac:dyDescent="0.6">
      <c r="A28" s="1" t="s">
        <v>68</v>
      </c>
      <c r="B28" s="1" t="s">
        <v>65</v>
      </c>
      <c r="C28" s="1" t="s">
        <v>85</v>
      </c>
      <c r="D28" s="1">
        <v>4</v>
      </c>
      <c r="E28" s="1">
        <v>1</v>
      </c>
      <c r="F28" s="1">
        <v>2</v>
      </c>
      <c r="G28" s="1" t="s">
        <v>77</v>
      </c>
      <c r="H28" s="1" t="s">
        <v>27</v>
      </c>
      <c r="I28" s="8">
        <v>300</v>
      </c>
      <c r="J28" s="1" t="s">
        <v>28</v>
      </c>
    </row>
    <row r="29" spans="1:10" x14ac:dyDescent="0.6">
      <c r="A29" s="1" t="s">
        <v>61</v>
      </c>
      <c r="B29" s="1" t="s">
        <v>43</v>
      </c>
      <c r="C29" s="1" t="s">
        <v>88</v>
      </c>
      <c r="D29" s="1">
        <v>1</v>
      </c>
      <c r="E29" s="1">
        <v>1</v>
      </c>
      <c r="F29" s="1">
        <v>3</v>
      </c>
      <c r="G29" s="1" t="s">
        <v>84</v>
      </c>
      <c r="H29" s="1" t="s">
        <v>19</v>
      </c>
      <c r="I29" s="8">
        <v>300</v>
      </c>
      <c r="J29" s="1" t="s">
        <v>28</v>
      </c>
    </row>
    <row r="31" spans="1:10" x14ac:dyDescent="0.6">
      <c r="A31" s="25" t="s">
        <v>170</v>
      </c>
    </row>
    <row r="32" spans="1:10" x14ac:dyDescent="0.6">
      <c r="A32" t="b">
        <f>AND(RIGHT(C3,2)="소과",D3&gt;=3,H3="유")</f>
        <v>0</v>
      </c>
    </row>
    <row r="34" spans="1:7" x14ac:dyDescent="0.6">
      <c r="A34" t="s">
        <v>3</v>
      </c>
      <c r="B34" t="s">
        <v>5</v>
      </c>
      <c r="C34" t="s">
        <v>6</v>
      </c>
      <c r="D34" t="s">
        <v>7</v>
      </c>
      <c r="E34" t="s">
        <v>8</v>
      </c>
      <c r="F34" t="s">
        <v>10</v>
      </c>
      <c r="G34" t="s">
        <v>11</v>
      </c>
    </row>
    <row r="35" spans="1:7" x14ac:dyDescent="0.6">
      <c r="A35" s="1" t="s">
        <v>63</v>
      </c>
      <c r="B35" s="1" t="s">
        <v>78</v>
      </c>
      <c r="C35" s="1">
        <v>3</v>
      </c>
      <c r="D35" s="1">
        <v>5</v>
      </c>
      <c r="E35" s="1">
        <v>1</v>
      </c>
      <c r="F35" s="1" t="s">
        <v>19</v>
      </c>
      <c r="G35" s="8">
        <v>600</v>
      </c>
    </row>
    <row r="36" spans="1:7" x14ac:dyDescent="0.6">
      <c r="A36" s="1" t="s">
        <v>69</v>
      </c>
      <c r="B36" s="1" t="s">
        <v>81</v>
      </c>
      <c r="C36" s="1">
        <v>4</v>
      </c>
      <c r="D36" s="1">
        <v>4</v>
      </c>
      <c r="E36" s="1">
        <v>4</v>
      </c>
      <c r="F36" s="1" t="s">
        <v>19</v>
      </c>
      <c r="G36" s="8">
        <v>800</v>
      </c>
    </row>
    <row r="37" spans="1:7" x14ac:dyDescent="0.6">
      <c r="A37" s="1" t="s">
        <v>66</v>
      </c>
      <c r="B37" s="1" t="s">
        <v>76</v>
      </c>
      <c r="C37" s="1">
        <v>5</v>
      </c>
      <c r="D37" s="1">
        <v>3</v>
      </c>
      <c r="E37" s="1">
        <v>4</v>
      </c>
      <c r="F37" s="1" t="s">
        <v>19</v>
      </c>
      <c r="G37" s="8">
        <v>600</v>
      </c>
    </row>
    <row r="38" spans="1:7" x14ac:dyDescent="0.6">
      <c r="A38" s="1" t="s">
        <v>33</v>
      </c>
      <c r="B38" s="1" t="s">
        <v>76</v>
      </c>
      <c r="C38" s="1">
        <v>3</v>
      </c>
      <c r="D38" s="1">
        <v>1</v>
      </c>
      <c r="E38" s="1">
        <v>3</v>
      </c>
      <c r="F38" s="1" t="s">
        <v>19</v>
      </c>
      <c r="G38" s="8">
        <v>300</v>
      </c>
    </row>
  </sheetData>
  <phoneticPr fontId="2" type="noConversion"/>
  <conditionalFormatting sqref="A3:J29">
    <cfRule type="expression" dxfId="1" priority="1">
      <formula>ISNUMBER(FIND("종로",$J3))</formula>
    </cfRule>
  </conditionalFormatting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4400BFF-DEDF-4A2C-9370-6741154C7ABF}">
  <sheetPr codeName="Sheet2"/>
  <dimension ref="A1:H43"/>
  <sheetViews>
    <sheetView zoomScale="55" zoomScaleNormal="55" workbookViewId="0">
      <selection activeCell="S23" sqref="S23"/>
    </sheetView>
  </sheetViews>
  <sheetFormatPr defaultColWidth="8" defaultRowHeight="16.899999999999999" x14ac:dyDescent="0.6"/>
  <cols>
    <col min="2" max="2" width="11.0625" bestFit="1" customWidth="1"/>
    <col min="3" max="3" width="9.75" customWidth="1"/>
    <col min="4" max="4" width="9" customWidth="1"/>
    <col min="5" max="5" width="10.8125" bestFit="1" customWidth="1"/>
    <col min="7" max="7" width="10.8125" bestFit="1" customWidth="1"/>
    <col min="8" max="8" width="11.25" bestFit="1" customWidth="1"/>
  </cols>
  <sheetData>
    <row r="1" spans="1:8" x14ac:dyDescent="0.6">
      <c r="A1" t="s">
        <v>0</v>
      </c>
    </row>
    <row r="2" spans="1:8" x14ac:dyDescent="0.6">
      <c r="A2" s="9" t="s">
        <v>92</v>
      </c>
      <c r="B2" s="9" t="s">
        <v>90</v>
      </c>
      <c r="C2" s="9" t="s">
        <v>91</v>
      </c>
      <c r="D2" s="9" t="s">
        <v>93</v>
      </c>
      <c r="E2" s="9" t="s">
        <v>94</v>
      </c>
      <c r="F2" s="9" t="s">
        <v>95</v>
      </c>
      <c r="G2" s="9" t="s">
        <v>96</v>
      </c>
      <c r="H2" s="10" t="s">
        <v>97</v>
      </c>
    </row>
    <row r="3" spans="1:8" x14ac:dyDescent="0.6">
      <c r="A3" s="12" t="s">
        <v>99</v>
      </c>
      <c r="B3" s="11">
        <v>42837</v>
      </c>
      <c r="C3" s="12" t="s">
        <v>98</v>
      </c>
      <c r="D3" s="12" t="s">
        <v>100</v>
      </c>
      <c r="E3" s="13">
        <v>3540000</v>
      </c>
      <c r="F3" s="13">
        <v>4</v>
      </c>
      <c r="G3" s="13">
        <v>2000000</v>
      </c>
      <c r="H3" s="14">
        <v>385000</v>
      </c>
    </row>
    <row r="4" spans="1:8" x14ac:dyDescent="0.6">
      <c r="A4" s="16" t="s">
        <v>99</v>
      </c>
      <c r="B4" s="15">
        <v>42883</v>
      </c>
      <c r="C4" s="16" t="s">
        <v>107</v>
      </c>
      <c r="D4" s="16" t="s">
        <v>104</v>
      </c>
      <c r="E4" s="17">
        <v>1950000</v>
      </c>
      <c r="F4" s="17">
        <v>4</v>
      </c>
      <c r="G4" s="17">
        <v>1000000</v>
      </c>
      <c r="H4" s="18">
        <v>237500</v>
      </c>
    </row>
    <row r="5" spans="1:8" x14ac:dyDescent="0.6">
      <c r="A5" s="12" t="s">
        <v>99</v>
      </c>
      <c r="B5" s="11">
        <v>43610</v>
      </c>
      <c r="C5" s="12" t="s">
        <v>110</v>
      </c>
      <c r="D5" s="12" t="s">
        <v>111</v>
      </c>
      <c r="E5" s="13">
        <v>50000</v>
      </c>
      <c r="F5" s="13">
        <v>2</v>
      </c>
      <c r="G5" s="13">
        <v>20000</v>
      </c>
      <c r="H5" s="14">
        <v>15000</v>
      </c>
    </row>
    <row r="6" spans="1:8" x14ac:dyDescent="0.6">
      <c r="A6" s="16" t="s">
        <v>99</v>
      </c>
      <c r="B6" s="15">
        <v>42474</v>
      </c>
      <c r="C6" s="16" t="s">
        <v>117</v>
      </c>
      <c r="D6" s="16" t="s">
        <v>114</v>
      </c>
      <c r="E6" s="17">
        <v>1000000</v>
      </c>
      <c r="F6" s="17">
        <v>5</v>
      </c>
      <c r="G6" s="17">
        <v>300000</v>
      </c>
      <c r="H6" s="18">
        <v>140000</v>
      </c>
    </row>
    <row r="7" spans="1:8" x14ac:dyDescent="0.6">
      <c r="A7" s="12" t="s">
        <v>99</v>
      </c>
      <c r="B7" s="11">
        <v>43981</v>
      </c>
      <c r="C7" s="12" t="s">
        <v>125</v>
      </c>
      <c r="D7" s="12" t="s">
        <v>123</v>
      </c>
      <c r="E7" s="13">
        <v>150000</v>
      </c>
      <c r="F7" s="13">
        <v>1</v>
      </c>
      <c r="G7" s="13">
        <v>120000</v>
      </c>
      <c r="H7" s="14">
        <v>30000</v>
      </c>
    </row>
    <row r="8" spans="1:8" x14ac:dyDescent="0.6">
      <c r="A8" s="16" t="s">
        <v>99</v>
      </c>
      <c r="B8" s="15">
        <v>43945</v>
      </c>
      <c r="C8" s="16" t="s">
        <v>145</v>
      </c>
      <c r="D8" s="16" t="s">
        <v>144</v>
      </c>
      <c r="E8" s="17">
        <v>780000</v>
      </c>
      <c r="F8" s="17">
        <v>1</v>
      </c>
      <c r="G8" s="17">
        <v>650000</v>
      </c>
      <c r="H8" s="18">
        <v>130000</v>
      </c>
    </row>
    <row r="9" spans="1:8" x14ac:dyDescent="0.6">
      <c r="A9" s="12" t="s">
        <v>99</v>
      </c>
      <c r="B9" s="11">
        <v>42488</v>
      </c>
      <c r="C9" s="12" t="s">
        <v>151</v>
      </c>
      <c r="D9" s="12" t="s">
        <v>152</v>
      </c>
      <c r="E9" s="13">
        <v>560000</v>
      </c>
      <c r="F9" s="13">
        <v>5</v>
      </c>
      <c r="G9" s="13">
        <v>50000</v>
      </c>
      <c r="H9" s="14">
        <v>102000</v>
      </c>
    </row>
    <row r="10" spans="1:8" x14ac:dyDescent="0.6">
      <c r="A10" s="16" t="s">
        <v>109</v>
      </c>
      <c r="B10" s="15">
        <v>43947</v>
      </c>
      <c r="C10" s="16" t="s">
        <v>108</v>
      </c>
      <c r="D10" s="16" t="s">
        <v>104</v>
      </c>
      <c r="E10" s="17">
        <v>1100000</v>
      </c>
      <c r="F10" s="17">
        <v>1</v>
      </c>
      <c r="G10" s="17">
        <v>950000</v>
      </c>
      <c r="H10" s="18">
        <v>150000</v>
      </c>
    </row>
    <row r="11" spans="1:8" x14ac:dyDescent="0.6">
      <c r="A11" s="12" t="s">
        <v>109</v>
      </c>
      <c r="B11" s="11">
        <v>43576</v>
      </c>
      <c r="C11" s="12" t="s">
        <v>115</v>
      </c>
      <c r="D11" s="12" t="s">
        <v>114</v>
      </c>
      <c r="E11" s="13">
        <v>1500000</v>
      </c>
      <c r="F11" s="13">
        <v>2</v>
      </c>
      <c r="G11" s="13">
        <v>900000</v>
      </c>
      <c r="H11" s="14">
        <v>300000</v>
      </c>
    </row>
    <row r="12" spans="1:8" x14ac:dyDescent="0.6">
      <c r="A12" s="16" t="s">
        <v>109</v>
      </c>
      <c r="B12" s="15">
        <v>43594</v>
      </c>
      <c r="C12" s="16" t="s">
        <v>120</v>
      </c>
      <c r="D12" s="16" t="s">
        <v>121</v>
      </c>
      <c r="E12" s="17">
        <v>250000</v>
      </c>
      <c r="F12" s="17">
        <v>2</v>
      </c>
      <c r="G12" s="17">
        <v>100000</v>
      </c>
      <c r="H12" s="18">
        <v>75000</v>
      </c>
    </row>
    <row r="13" spans="1:8" x14ac:dyDescent="0.6">
      <c r="A13" s="12" t="s">
        <v>109</v>
      </c>
      <c r="B13" s="11">
        <v>43587</v>
      </c>
      <c r="C13" s="12" t="s">
        <v>124</v>
      </c>
      <c r="D13" s="12" t="s">
        <v>123</v>
      </c>
      <c r="E13" s="13">
        <v>1200000</v>
      </c>
      <c r="F13" s="13">
        <v>2</v>
      </c>
      <c r="G13" s="13">
        <v>750000</v>
      </c>
      <c r="H13" s="14">
        <v>225000</v>
      </c>
    </row>
    <row r="14" spans="1:8" x14ac:dyDescent="0.6">
      <c r="A14" s="16" t="s">
        <v>109</v>
      </c>
      <c r="B14" s="15">
        <v>43584</v>
      </c>
      <c r="C14" s="16" t="s">
        <v>130</v>
      </c>
      <c r="D14" s="16" t="s">
        <v>128</v>
      </c>
      <c r="E14" s="17">
        <v>195000</v>
      </c>
      <c r="F14" s="17">
        <v>2</v>
      </c>
      <c r="G14" s="17">
        <v>90000</v>
      </c>
      <c r="H14" s="18">
        <v>52500</v>
      </c>
    </row>
    <row r="15" spans="1:8" x14ac:dyDescent="0.6">
      <c r="A15" s="12" t="s">
        <v>109</v>
      </c>
      <c r="B15" s="11">
        <v>43922</v>
      </c>
      <c r="C15" s="12" t="s">
        <v>136</v>
      </c>
      <c r="D15" s="12" t="s">
        <v>134</v>
      </c>
      <c r="E15" s="13">
        <v>32000</v>
      </c>
      <c r="F15" s="13">
        <v>1</v>
      </c>
      <c r="G15" s="13">
        <v>20000</v>
      </c>
      <c r="H15" s="14">
        <v>12000</v>
      </c>
    </row>
    <row r="16" spans="1:8" x14ac:dyDescent="0.6">
      <c r="A16" s="16" t="s">
        <v>109</v>
      </c>
      <c r="B16" s="15">
        <v>42868</v>
      </c>
      <c r="C16" s="16" t="s">
        <v>138</v>
      </c>
      <c r="D16" s="16" t="s">
        <v>134</v>
      </c>
      <c r="E16" s="17">
        <v>25000</v>
      </c>
      <c r="F16" s="17">
        <v>4</v>
      </c>
      <c r="G16" s="17">
        <v>5000</v>
      </c>
      <c r="H16" s="18">
        <v>5000</v>
      </c>
    </row>
    <row r="17" spans="1:8" x14ac:dyDescent="0.6">
      <c r="A17" s="12" t="s">
        <v>109</v>
      </c>
      <c r="B17" s="11">
        <v>43923</v>
      </c>
      <c r="C17" s="12" t="s">
        <v>142</v>
      </c>
      <c r="D17" s="12" t="s">
        <v>140</v>
      </c>
      <c r="E17" s="13">
        <v>300000</v>
      </c>
      <c r="F17" s="13">
        <v>1</v>
      </c>
      <c r="G17" s="13">
        <v>250000</v>
      </c>
      <c r="H17" s="14">
        <v>50000</v>
      </c>
    </row>
    <row r="18" spans="1:8" x14ac:dyDescent="0.6">
      <c r="A18" s="16" t="s">
        <v>109</v>
      </c>
      <c r="B18" s="15">
        <v>43924</v>
      </c>
      <c r="C18" s="16" t="s">
        <v>143</v>
      </c>
      <c r="D18" s="16" t="s">
        <v>144</v>
      </c>
      <c r="E18" s="17">
        <v>1235000</v>
      </c>
      <c r="F18" s="17">
        <v>1</v>
      </c>
      <c r="G18" s="17">
        <v>1000000</v>
      </c>
      <c r="H18" s="18">
        <v>235000</v>
      </c>
    </row>
    <row r="19" spans="1:8" x14ac:dyDescent="0.6">
      <c r="A19" s="12" t="s">
        <v>106</v>
      </c>
      <c r="B19" s="11">
        <v>42486</v>
      </c>
      <c r="C19" s="12" t="s">
        <v>118</v>
      </c>
      <c r="D19" s="12" t="s">
        <v>114</v>
      </c>
      <c r="E19" s="13">
        <v>400000</v>
      </c>
      <c r="F19" s="13">
        <v>5</v>
      </c>
      <c r="G19" s="13">
        <v>100000</v>
      </c>
      <c r="H19" s="14">
        <v>60000</v>
      </c>
    </row>
    <row r="20" spans="1:8" x14ac:dyDescent="0.6">
      <c r="A20" s="16" t="s">
        <v>106</v>
      </c>
      <c r="B20" s="15">
        <v>42494</v>
      </c>
      <c r="C20" s="16" t="s">
        <v>122</v>
      </c>
      <c r="D20" s="16" t="s">
        <v>123</v>
      </c>
      <c r="E20" s="17">
        <v>2350000</v>
      </c>
      <c r="F20" s="17">
        <v>5</v>
      </c>
      <c r="G20" s="17">
        <v>800000</v>
      </c>
      <c r="H20" s="18">
        <v>310000</v>
      </c>
    </row>
    <row r="21" spans="1:8" x14ac:dyDescent="0.6">
      <c r="A21" s="12" t="s">
        <v>106</v>
      </c>
      <c r="B21" s="11">
        <v>43980</v>
      </c>
      <c r="C21" s="12" t="s">
        <v>126</v>
      </c>
      <c r="D21" s="12" t="s">
        <v>123</v>
      </c>
      <c r="E21" s="13">
        <v>150000</v>
      </c>
      <c r="F21" s="13">
        <v>1</v>
      </c>
      <c r="G21" s="13">
        <v>120000</v>
      </c>
      <c r="H21" s="14">
        <v>30000</v>
      </c>
    </row>
    <row r="22" spans="1:8" x14ac:dyDescent="0.6">
      <c r="A22" s="16" t="s">
        <v>106</v>
      </c>
      <c r="B22" s="15">
        <v>43201</v>
      </c>
      <c r="C22" s="16" t="s">
        <v>135</v>
      </c>
      <c r="D22" s="16" t="s">
        <v>134</v>
      </c>
      <c r="E22" s="17">
        <v>39000</v>
      </c>
      <c r="F22" s="17">
        <v>3</v>
      </c>
      <c r="G22" s="17">
        <v>10000</v>
      </c>
      <c r="H22" s="18">
        <v>9666.6666666666661</v>
      </c>
    </row>
    <row r="23" spans="1:8" x14ac:dyDescent="0.6">
      <c r="A23" s="12" t="s">
        <v>106</v>
      </c>
      <c r="B23" s="11">
        <v>42841</v>
      </c>
      <c r="C23" s="12" t="s">
        <v>149</v>
      </c>
      <c r="D23" s="12" t="s">
        <v>150</v>
      </c>
      <c r="E23" s="13">
        <v>600000</v>
      </c>
      <c r="F23" s="13">
        <v>4</v>
      </c>
      <c r="G23" s="13">
        <v>300000</v>
      </c>
      <c r="H23" s="14">
        <v>75000</v>
      </c>
    </row>
    <row r="24" spans="1:8" x14ac:dyDescent="0.6">
      <c r="A24" s="16" t="s">
        <v>106</v>
      </c>
      <c r="B24" s="15">
        <v>43925</v>
      </c>
      <c r="C24" s="16" t="s">
        <v>153</v>
      </c>
      <c r="D24" s="16" t="s">
        <v>152</v>
      </c>
      <c r="E24" s="17">
        <v>350000</v>
      </c>
      <c r="F24" s="17">
        <v>1</v>
      </c>
      <c r="G24" s="17">
        <v>280000</v>
      </c>
      <c r="H24" s="18">
        <v>70000</v>
      </c>
    </row>
    <row r="25" spans="1:8" x14ac:dyDescent="0.6">
      <c r="A25" s="12" t="s">
        <v>106</v>
      </c>
      <c r="B25" s="11">
        <v>43214</v>
      </c>
      <c r="C25" s="12" t="s">
        <v>154</v>
      </c>
      <c r="D25" s="12" t="s">
        <v>152</v>
      </c>
      <c r="E25" s="13">
        <v>990000</v>
      </c>
      <c r="F25" s="13">
        <v>3</v>
      </c>
      <c r="G25" s="13">
        <v>560000</v>
      </c>
      <c r="H25" s="14">
        <v>143333.33333333334</v>
      </c>
    </row>
    <row r="26" spans="1:8" x14ac:dyDescent="0.6">
      <c r="A26" s="16" t="s">
        <v>106</v>
      </c>
      <c r="B26" s="15">
        <v>42839</v>
      </c>
      <c r="C26" s="16" t="s">
        <v>105</v>
      </c>
      <c r="D26" s="16" t="s">
        <v>104</v>
      </c>
      <c r="E26" s="17">
        <v>1950000</v>
      </c>
      <c r="F26" s="17">
        <v>4</v>
      </c>
      <c r="G26" s="17">
        <v>1000000</v>
      </c>
      <c r="H26" s="18">
        <v>237500</v>
      </c>
    </row>
    <row r="27" spans="1:8" x14ac:dyDescent="0.6">
      <c r="A27" s="12" t="s">
        <v>106</v>
      </c>
      <c r="B27" s="11">
        <v>43605</v>
      </c>
      <c r="C27" s="12" t="s">
        <v>112</v>
      </c>
      <c r="D27" s="12" t="s">
        <v>111</v>
      </c>
      <c r="E27" s="13">
        <v>50000</v>
      </c>
      <c r="F27" s="13">
        <v>2</v>
      </c>
      <c r="G27" s="13">
        <v>20000</v>
      </c>
      <c r="H27" s="14">
        <v>15000</v>
      </c>
    </row>
    <row r="28" spans="1:8" x14ac:dyDescent="0.6">
      <c r="A28" s="16" t="s">
        <v>106</v>
      </c>
      <c r="B28" s="15">
        <v>43205</v>
      </c>
      <c r="C28" s="16" t="s">
        <v>113</v>
      </c>
      <c r="D28" s="16" t="s">
        <v>114</v>
      </c>
      <c r="E28" s="17">
        <v>3000000</v>
      </c>
      <c r="F28" s="17">
        <v>3</v>
      </c>
      <c r="G28" s="17">
        <v>2300000</v>
      </c>
      <c r="H28" s="18">
        <v>233333.33333333334</v>
      </c>
    </row>
    <row r="29" spans="1:8" x14ac:dyDescent="0.6">
      <c r="A29" s="12" t="s">
        <v>106</v>
      </c>
      <c r="B29" s="11">
        <v>43591</v>
      </c>
      <c r="C29" s="12" t="s">
        <v>127</v>
      </c>
      <c r="D29" s="12" t="s">
        <v>128</v>
      </c>
      <c r="E29" s="13">
        <v>250000</v>
      </c>
      <c r="F29" s="13">
        <v>2</v>
      </c>
      <c r="G29" s="13">
        <v>180000</v>
      </c>
      <c r="H29" s="14">
        <v>35000</v>
      </c>
    </row>
    <row r="30" spans="1:8" x14ac:dyDescent="0.6">
      <c r="A30" s="16" t="s">
        <v>106</v>
      </c>
      <c r="B30" s="15">
        <v>43604</v>
      </c>
      <c r="C30" s="16" t="s">
        <v>132</v>
      </c>
      <c r="D30" s="16" t="s">
        <v>128</v>
      </c>
      <c r="E30" s="17">
        <v>250000</v>
      </c>
      <c r="F30" s="17">
        <v>2</v>
      </c>
      <c r="G30" s="17">
        <v>180000</v>
      </c>
      <c r="H30" s="18">
        <v>35000</v>
      </c>
    </row>
    <row r="31" spans="1:8" x14ac:dyDescent="0.6">
      <c r="A31" s="12" t="s">
        <v>106</v>
      </c>
      <c r="B31" s="11">
        <v>42849</v>
      </c>
      <c r="C31" s="12" t="s">
        <v>133</v>
      </c>
      <c r="D31" s="12" t="s">
        <v>134</v>
      </c>
      <c r="E31" s="13">
        <v>25000</v>
      </c>
      <c r="F31" s="13">
        <v>4</v>
      </c>
      <c r="G31" s="13">
        <v>5000</v>
      </c>
      <c r="H31" s="14">
        <v>5000</v>
      </c>
    </row>
    <row r="32" spans="1:8" x14ac:dyDescent="0.6">
      <c r="A32" s="16" t="s">
        <v>102</v>
      </c>
      <c r="B32" s="15">
        <v>43963</v>
      </c>
      <c r="C32" s="16" t="s">
        <v>137</v>
      </c>
      <c r="D32" s="16" t="s">
        <v>134</v>
      </c>
      <c r="E32" s="17">
        <v>32000</v>
      </c>
      <c r="F32" s="17">
        <v>1</v>
      </c>
      <c r="G32" s="17">
        <v>20000</v>
      </c>
      <c r="H32" s="18">
        <v>12000</v>
      </c>
    </row>
    <row r="33" spans="1:8" x14ac:dyDescent="0.6">
      <c r="A33" s="12" t="s">
        <v>102</v>
      </c>
      <c r="B33" s="11">
        <v>43943</v>
      </c>
      <c r="C33" s="12" t="s">
        <v>147</v>
      </c>
      <c r="D33" s="12" t="s">
        <v>144</v>
      </c>
      <c r="E33" s="13">
        <v>780000</v>
      </c>
      <c r="F33" s="13">
        <v>1</v>
      </c>
      <c r="G33" s="13">
        <v>650000</v>
      </c>
      <c r="H33" s="14">
        <v>130000</v>
      </c>
    </row>
    <row r="34" spans="1:8" x14ac:dyDescent="0.6">
      <c r="A34" s="16" t="s">
        <v>102</v>
      </c>
      <c r="B34" s="15">
        <v>42837</v>
      </c>
      <c r="C34" s="16" t="s">
        <v>101</v>
      </c>
      <c r="D34" s="16" t="s">
        <v>100</v>
      </c>
      <c r="E34" s="17">
        <v>2300000</v>
      </c>
      <c r="F34" s="17">
        <v>4</v>
      </c>
      <c r="G34" s="17">
        <v>700000</v>
      </c>
      <c r="H34" s="18">
        <v>400000</v>
      </c>
    </row>
    <row r="35" spans="1:8" x14ac:dyDescent="0.6">
      <c r="A35" s="12" t="s">
        <v>102</v>
      </c>
      <c r="B35" s="11">
        <v>43973</v>
      </c>
      <c r="C35" s="12" t="s">
        <v>103</v>
      </c>
      <c r="D35" s="12" t="s">
        <v>104</v>
      </c>
      <c r="E35" s="13">
        <v>1100000</v>
      </c>
      <c r="F35" s="13">
        <v>1</v>
      </c>
      <c r="G35" s="13">
        <v>950000</v>
      </c>
      <c r="H35" s="14">
        <v>150000</v>
      </c>
    </row>
    <row r="36" spans="1:8" x14ac:dyDescent="0.6">
      <c r="A36" s="16" t="s">
        <v>102</v>
      </c>
      <c r="B36" s="15">
        <v>42473</v>
      </c>
      <c r="C36" s="16" t="s">
        <v>116</v>
      </c>
      <c r="D36" s="16" t="s">
        <v>114</v>
      </c>
      <c r="E36" s="17">
        <v>1000000</v>
      </c>
      <c r="F36" s="17">
        <v>5</v>
      </c>
      <c r="G36" s="17">
        <v>300000</v>
      </c>
      <c r="H36" s="18">
        <v>140000</v>
      </c>
    </row>
    <row r="37" spans="1:8" x14ac:dyDescent="0.6">
      <c r="A37" s="12" t="s">
        <v>102</v>
      </c>
      <c r="B37" s="11">
        <v>42506</v>
      </c>
      <c r="C37" s="12" t="s">
        <v>119</v>
      </c>
      <c r="D37" s="12" t="s">
        <v>114</v>
      </c>
      <c r="E37" s="13">
        <v>400000</v>
      </c>
      <c r="F37" s="13">
        <v>5</v>
      </c>
      <c r="G37" s="13">
        <v>100000</v>
      </c>
      <c r="H37" s="14">
        <v>60000</v>
      </c>
    </row>
    <row r="38" spans="1:8" x14ac:dyDescent="0.6">
      <c r="A38" s="16" t="s">
        <v>102</v>
      </c>
      <c r="B38" s="15">
        <v>42510</v>
      </c>
      <c r="C38" s="16" t="s">
        <v>129</v>
      </c>
      <c r="D38" s="16" t="s">
        <v>128</v>
      </c>
      <c r="E38" s="17">
        <v>210000</v>
      </c>
      <c r="F38" s="17">
        <v>5</v>
      </c>
      <c r="G38" s="17">
        <v>50000</v>
      </c>
      <c r="H38" s="18">
        <v>32000</v>
      </c>
    </row>
    <row r="39" spans="1:8" x14ac:dyDescent="0.6">
      <c r="A39" s="12" t="s">
        <v>102</v>
      </c>
      <c r="B39" s="11">
        <v>43606</v>
      </c>
      <c r="C39" s="12" t="s">
        <v>131</v>
      </c>
      <c r="D39" s="12" t="s">
        <v>128</v>
      </c>
      <c r="E39" s="13">
        <v>195000</v>
      </c>
      <c r="F39" s="13">
        <v>2</v>
      </c>
      <c r="G39" s="13">
        <v>90000</v>
      </c>
      <c r="H39" s="14">
        <v>52500</v>
      </c>
    </row>
    <row r="40" spans="1:8" x14ac:dyDescent="0.6">
      <c r="A40" s="16" t="s">
        <v>102</v>
      </c>
      <c r="B40" s="15">
        <v>43557</v>
      </c>
      <c r="C40" s="16" t="s">
        <v>139</v>
      </c>
      <c r="D40" s="16" t="s">
        <v>140</v>
      </c>
      <c r="E40" s="17">
        <v>250000</v>
      </c>
      <c r="F40" s="17">
        <v>2</v>
      </c>
      <c r="G40" s="17">
        <v>150000</v>
      </c>
      <c r="H40" s="18">
        <v>50000</v>
      </c>
    </row>
    <row r="41" spans="1:8" x14ac:dyDescent="0.6">
      <c r="A41" s="12" t="s">
        <v>102</v>
      </c>
      <c r="B41" s="11">
        <v>43949</v>
      </c>
      <c r="C41" s="12" t="s">
        <v>141</v>
      </c>
      <c r="D41" s="12" t="s">
        <v>140</v>
      </c>
      <c r="E41" s="13">
        <v>300000</v>
      </c>
      <c r="F41" s="13">
        <v>1</v>
      </c>
      <c r="G41" s="13">
        <v>250000</v>
      </c>
      <c r="H41" s="14">
        <v>50000</v>
      </c>
    </row>
    <row r="42" spans="1:8" x14ac:dyDescent="0.6">
      <c r="A42" s="16" t="s">
        <v>102</v>
      </c>
      <c r="B42" s="15">
        <v>43587</v>
      </c>
      <c r="C42" s="16" t="s">
        <v>146</v>
      </c>
      <c r="D42" s="16" t="s">
        <v>144</v>
      </c>
      <c r="E42" s="17">
        <v>1860000</v>
      </c>
      <c r="F42" s="17">
        <v>2</v>
      </c>
      <c r="G42" s="17">
        <v>1300000</v>
      </c>
      <c r="H42" s="18">
        <v>280000</v>
      </c>
    </row>
    <row r="43" spans="1:8" x14ac:dyDescent="0.6">
      <c r="A43" s="20" t="s">
        <v>102</v>
      </c>
      <c r="B43" s="19">
        <v>43596</v>
      </c>
      <c r="C43" s="20" t="s">
        <v>148</v>
      </c>
      <c r="D43" s="20" t="s">
        <v>144</v>
      </c>
      <c r="E43" s="21">
        <v>1860000</v>
      </c>
      <c r="F43" s="21">
        <v>2</v>
      </c>
      <c r="G43" s="21">
        <v>1300000</v>
      </c>
      <c r="H43" s="22">
        <v>280000</v>
      </c>
    </row>
  </sheetData>
  <phoneticPr fontId="2" type="noConversion"/>
  <printOptions horizontalCentered="1" verticalCentered="1"/>
  <pageMargins left="0.70866141732283472" right="0.70866141732283472" top="0.74803149606299213" bottom="0.74803149606299213" header="0.31496062992125984" footer="0.31496062992125984"/>
  <pageSetup paperSize="9" orientation="portrait" draft="1" r:id="rId1"/>
  <headerFooter>
    <oddFooter>&amp;C&amp;A 중 &amp;P쪽</oddFooter>
  </headerFooter>
  <rowBreaks count="3" manualBreakCount="3">
    <brk id="9" max="16383" man="1"/>
    <brk id="18" max="16383" man="1"/>
    <brk id="31" max="16383" man="1"/>
  </rowBreaks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129D22E-C38D-4071-88D8-EB8F219D0D46}">
  <sheetPr codeName="Sheet3"/>
  <dimension ref="A1:O29"/>
  <sheetViews>
    <sheetView tabSelected="1" zoomScale="85" zoomScaleNormal="85" workbookViewId="0">
      <selection activeCell="G3" sqref="G3"/>
    </sheetView>
  </sheetViews>
  <sheetFormatPr defaultRowHeight="16.899999999999999" x14ac:dyDescent="0.6"/>
  <cols>
    <col min="1" max="1" width="8.75" customWidth="1"/>
    <col min="3" max="3" width="11" bestFit="1" customWidth="1"/>
    <col min="4" max="4" width="9" bestFit="1" customWidth="1"/>
    <col min="5" max="5" width="5" customWidth="1"/>
    <col min="7" max="7" width="11" bestFit="1" customWidth="1"/>
    <col min="8" max="8" width="5.25" bestFit="1" customWidth="1"/>
    <col min="9" max="9" width="7.0625" bestFit="1" customWidth="1"/>
    <col min="10" max="10" width="15.3125" customWidth="1"/>
    <col min="11" max="11" width="3" customWidth="1"/>
    <col min="12" max="12" width="8.5" customWidth="1"/>
    <col min="13" max="15" width="10.3125" customWidth="1"/>
  </cols>
  <sheetData>
    <row r="1" spans="1:15" x14ac:dyDescent="0.6">
      <c r="A1" t="s">
        <v>0</v>
      </c>
      <c r="L1" t="s">
        <v>75</v>
      </c>
    </row>
    <row r="2" spans="1:15" x14ac:dyDescent="0.6">
      <c r="A2" s="1" t="s">
        <v>3</v>
      </c>
      <c r="B2" s="1" t="s">
        <v>4</v>
      </c>
      <c r="C2" s="3" t="s">
        <v>5</v>
      </c>
      <c r="D2" s="1" t="s">
        <v>6</v>
      </c>
      <c r="E2" s="1" t="s">
        <v>7</v>
      </c>
      <c r="F2" s="1" t="s">
        <v>8</v>
      </c>
      <c r="G2" s="3" t="s">
        <v>9</v>
      </c>
      <c r="H2" s="1" t="s">
        <v>10</v>
      </c>
      <c r="I2" s="3" t="s">
        <v>11</v>
      </c>
      <c r="J2" s="1" t="s">
        <v>12</v>
      </c>
      <c r="L2" s="1" t="s">
        <v>13</v>
      </c>
      <c r="M2" s="1" t="s">
        <v>14</v>
      </c>
      <c r="N2" s="1" t="s">
        <v>15</v>
      </c>
      <c r="O2" s="1" t="s">
        <v>16</v>
      </c>
    </row>
    <row r="3" spans="1:15" x14ac:dyDescent="0.6">
      <c r="A3" s="1" t="s">
        <v>17</v>
      </c>
      <c r="B3" s="1" t="s">
        <v>18</v>
      </c>
      <c r="C3" s="1" t="str">
        <f>INDEX($M$3:$O$5,MATCH(B3,$L$3:$L$5,1),MATCH(RIGHT(B3,1),$M$2:$O$2,0))</f>
        <v>천애향중과</v>
      </c>
      <c r="D3" s="1">
        <v>3</v>
      </c>
      <c r="E3" s="1">
        <v>5</v>
      </c>
      <c r="F3" s="1">
        <v>3</v>
      </c>
      <c r="G3" s="1" t="str">
        <f>REPT("★",TRUNC(SUMPRODUCT(D3:F3,{0.5,0.3,0.2}),0)) &amp; REPT("☆",5-TRUNC(SUMPRODUCT(D3:F3,{0.5,0.3,0.2}),0))</f>
        <v>★★★☆☆</v>
      </c>
      <c r="H3" s="1" t="s">
        <v>19</v>
      </c>
      <c r="I3" s="6" cm="1">
        <f t="array" ref="I3">fn포인트(E3,F3)</f>
        <v>800</v>
      </c>
      <c r="J3" s="1" t="s">
        <v>20</v>
      </c>
      <c r="L3" s="1" t="s">
        <v>21</v>
      </c>
      <c r="M3" s="1" t="s">
        <v>22</v>
      </c>
      <c r="N3" s="1" t="s">
        <v>23</v>
      </c>
      <c r="O3" s="1" t="s">
        <v>24</v>
      </c>
    </row>
    <row r="4" spans="1:15" x14ac:dyDescent="0.6">
      <c r="A4" s="1" t="s">
        <v>25</v>
      </c>
      <c r="B4" s="1" t="s">
        <v>26</v>
      </c>
      <c r="C4" s="1" t="str">
        <f t="shared" ref="C4:C29" si="0">INDEX($M$3:$O$5,MATCH(B4,$L$3:$L$5,1),MATCH(RIGHT(B4,1),$M$2:$O$2,0))</f>
        <v>레드향대과</v>
      </c>
      <c r="D4" s="1">
        <v>5</v>
      </c>
      <c r="E4" s="1">
        <v>3</v>
      </c>
      <c r="F4" s="1">
        <v>4</v>
      </c>
      <c r="G4" s="1" t="str">
        <f>REPT("★",TRUNC(SUMPRODUCT(D4:F4,{0.5,0.3,0.2}),0)) &amp; REPT("☆",5-TRUNC(SUMPRODUCT(D4:F4,{0.5,0.3,0.2}),0))</f>
        <v>★★★★☆</v>
      </c>
      <c r="H4" s="1" t="s">
        <v>27</v>
      </c>
      <c r="I4" s="6" cm="1">
        <f t="array" ref="I4">fn포인트(E4,F4)</f>
        <v>600</v>
      </c>
      <c r="J4" s="1" t="s">
        <v>28</v>
      </c>
      <c r="L4" s="1" t="s">
        <v>29</v>
      </c>
      <c r="M4" s="1" t="s">
        <v>30</v>
      </c>
      <c r="N4" s="1" t="s">
        <v>31</v>
      </c>
      <c r="O4" s="1" t="s">
        <v>32</v>
      </c>
    </row>
    <row r="5" spans="1:15" x14ac:dyDescent="0.6">
      <c r="A5" s="1" t="s">
        <v>33</v>
      </c>
      <c r="B5" s="1" t="s">
        <v>34</v>
      </c>
      <c r="C5" s="1" t="str">
        <f t="shared" si="0"/>
        <v>레드향중과</v>
      </c>
      <c r="D5" s="1">
        <v>3</v>
      </c>
      <c r="E5" s="1">
        <v>1</v>
      </c>
      <c r="F5" s="1">
        <v>3</v>
      </c>
      <c r="G5" s="1" t="str">
        <f>REPT("★",TRUNC(SUMPRODUCT(D5:F5,{0.5,0.3,0.2}),0)) &amp; REPT("☆",5-TRUNC(SUMPRODUCT(D5:F5,{0.5,0.3,0.2}),0))</f>
        <v>★★☆☆☆</v>
      </c>
      <c r="H5" s="1" t="s">
        <v>19</v>
      </c>
      <c r="I5" s="6" cm="1">
        <f t="array" ref="I5">fn포인트(E5,F5)</f>
        <v>300</v>
      </c>
      <c r="J5" s="1" t="s">
        <v>72</v>
      </c>
      <c r="L5" s="1" t="s">
        <v>35</v>
      </c>
      <c r="M5" s="1" t="s">
        <v>36</v>
      </c>
      <c r="N5" s="1" t="s">
        <v>37</v>
      </c>
      <c r="O5" s="1" t="s">
        <v>38</v>
      </c>
    </row>
    <row r="6" spans="1:15" x14ac:dyDescent="0.6">
      <c r="A6" s="1" t="s">
        <v>39</v>
      </c>
      <c r="B6" s="1" t="s">
        <v>40</v>
      </c>
      <c r="C6" s="1" t="str">
        <f t="shared" si="0"/>
        <v>감귤소과</v>
      </c>
      <c r="D6" s="1">
        <v>2</v>
      </c>
      <c r="E6" s="1">
        <v>3</v>
      </c>
      <c r="F6" s="1">
        <v>1</v>
      </c>
      <c r="G6" s="1" t="str">
        <f>REPT("★",TRUNC(SUMPRODUCT(D6:F6,{0.5,0.3,0.2}),0)) &amp; REPT("☆",5-TRUNC(SUMPRODUCT(D6:F6,{0.5,0.3,0.2}),0))</f>
        <v>★★☆☆☆</v>
      </c>
      <c r="H6" s="1" t="s">
        <v>27</v>
      </c>
      <c r="I6" s="6" cm="1">
        <f t="array" ref="I6">fn포인트(E6,F6)</f>
        <v>300</v>
      </c>
      <c r="J6" s="7" t="s">
        <v>41</v>
      </c>
    </row>
    <row r="7" spans="1:15" x14ac:dyDescent="0.6">
      <c r="A7" s="1" t="s">
        <v>42</v>
      </c>
      <c r="B7" s="1" t="s">
        <v>43</v>
      </c>
      <c r="C7" s="1" t="str">
        <f t="shared" si="0"/>
        <v>천애향소과</v>
      </c>
      <c r="D7" s="1">
        <v>1</v>
      </c>
      <c r="E7" s="1">
        <v>2</v>
      </c>
      <c r="F7" s="1">
        <v>4</v>
      </c>
      <c r="G7" s="1" t="str">
        <f>REPT("★",TRUNC(SUMPRODUCT(D7:F7,{0.5,0.3,0.2}),0)) &amp; REPT("☆",5-TRUNC(SUMPRODUCT(D7:F7,{0.5,0.3,0.2}),0))</f>
        <v>★☆☆☆☆</v>
      </c>
      <c r="H7" s="1" t="s">
        <v>19</v>
      </c>
      <c r="I7" s="6" cm="1">
        <f t="array" ref="I7">fn포인트(E7,F7)</f>
        <v>600</v>
      </c>
      <c r="J7" s="7" t="s">
        <v>28</v>
      </c>
      <c r="L7" t="s">
        <v>1</v>
      </c>
    </row>
    <row r="8" spans="1:15" x14ac:dyDescent="0.6">
      <c r="A8" s="1" t="s">
        <v>44</v>
      </c>
      <c r="B8" s="1" t="s">
        <v>26</v>
      </c>
      <c r="C8" s="1" t="str">
        <f t="shared" si="0"/>
        <v>레드향대과</v>
      </c>
      <c r="D8" s="1">
        <v>4</v>
      </c>
      <c r="E8" s="1">
        <v>2</v>
      </c>
      <c r="F8" s="1">
        <v>4</v>
      </c>
      <c r="G8" s="1" t="str">
        <f>REPT("★",TRUNC(SUMPRODUCT(D8:F8,{0.5,0.3,0.2}),0)) &amp; REPT("☆",5-TRUNC(SUMPRODUCT(D8:F8,{0.5,0.3,0.2}),0))</f>
        <v>★★★☆☆</v>
      </c>
      <c r="H8" s="1" t="s">
        <v>27</v>
      </c>
      <c r="I8" s="6" cm="1">
        <f t="array" ref="I8">fn포인트(E8,F8)</f>
        <v>600</v>
      </c>
      <c r="J8" s="7" t="s">
        <v>72</v>
      </c>
      <c r="L8" s="29" t="s">
        <v>6</v>
      </c>
      <c r="M8" s="29"/>
      <c r="N8" s="3" t="s">
        <v>166</v>
      </c>
    </row>
    <row r="9" spans="1:15" x14ac:dyDescent="0.6">
      <c r="A9" s="1" t="s">
        <v>45</v>
      </c>
      <c r="B9" s="1" t="s">
        <v>40</v>
      </c>
      <c r="C9" s="1" t="str">
        <f t="shared" si="0"/>
        <v>감귤소과</v>
      </c>
      <c r="D9" s="1">
        <v>2</v>
      </c>
      <c r="E9" s="1">
        <v>3</v>
      </c>
      <c r="F9" s="1">
        <v>5</v>
      </c>
      <c r="G9" s="1" t="str">
        <f>REPT("★",TRUNC(SUMPRODUCT(D9:F9,{0.5,0.3,0.2}),0)) &amp; REPT("☆",5-TRUNC(SUMPRODUCT(D9:F9,{0.5,0.3,0.2}),0))</f>
        <v>★★☆☆☆</v>
      </c>
      <c r="H9" s="1" t="s">
        <v>19</v>
      </c>
      <c r="I9" s="6" cm="1">
        <f t="array" ref="I9">fn포인트(E9,F9)</f>
        <v>800</v>
      </c>
      <c r="J9" s="7" t="s">
        <v>73</v>
      </c>
      <c r="L9" s="4">
        <v>0</v>
      </c>
      <c r="M9" s="5">
        <v>1</v>
      </c>
      <c r="N9" s="1">
        <f t="array" ref="N9:N12">IF((RIGHT($B$3:$B$29,1)="M")+(RIGHT($B$3:$B$29,1)="L"),FREQUENCY($D$3:$D$29,$M$9:$M$12))</f>
        <v>4</v>
      </c>
    </row>
    <row r="10" spans="1:15" x14ac:dyDescent="0.6">
      <c r="A10" s="1" t="s">
        <v>46</v>
      </c>
      <c r="B10" s="1" t="s">
        <v>43</v>
      </c>
      <c r="C10" s="1" t="str">
        <f t="shared" si="0"/>
        <v>천애향소과</v>
      </c>
      <c r="D10" s="1">
        <v>4</v>
      </c>
      <c r="E10" s="1">
        <v>4</v>
      </c>
      <c r="F10" s="1">
        <v>3</v>
      </c>
      <c r="G10" s="1" t="str">
        <f>REPT("★",TRUNC(SUMPRODUCT(D10:F10,{0.5,0.3,0.2}),0)) &amp; REPT("☆",5-TRUNC(SUMPRODUCT(D10:F10,{0.5,0.3,0.2}),0))</f>
        <v>★★★☆☆</v>
      </c>
      <c r="H10" s="1" t="s">
        <v>27</v>
      </c>
      <c r="I10" s="6" cm="1">
        <f t="array" ref="I10">fn포인트(E10,F10)</f>
        <v>600</v>
      </c>
      <c r="J10" s="7" t="s">
        <v>74</v>
      </c>
      <c r="L10" s="4">
        <v>1</v>
      </c>
      <c r="M10" s="5">
        <v>2</v>
      </c>
      <c r="N10" s="1">
        <v>5</v>
      </c>
    </row>
    <row r="11" spans="1:15" x14ac:dyDescent="0.6">
      <c r="A11" s="1" t="s">
        <v>47</v>
      </c>
      <c r="B11" s="1" t="s">
        <v>48</v>
      </c>
      <c r="C11" s="1" t="str">
        <f t="shared" si="0"/>
        <v>천애향대과</v>
      </c>
      <c r="D11" s="1">
        <v>5</v>
      </c>
      <c r="E11" s="1">
        <v>3</v>
      </c>
      <c r="F11" s="1">
        <v>4</v>
      </c>
      <c r="G11" s="1" t="str">
        <f>REPT("★",TRUNC(SUMPRODUCT(D11:F11,{0.5,0.3,0.2}),0)) &amp; REPT("☆",5-TRUNC(SUMPRODUCT(D11:F11,{0.5,0.3,0.2}),0))</f>
        <v>★★★★☆</v>
      </c>
      <c r="H11" s="1" t="s">
        <v>19</v>
      </c>
      <c r="I11" s="6" cm="1">
        <f t="array" ref="I11">fn포인트(E11,F11)</f>
        <v>600</v>
      </c>
      <c r="J11" s="7" t="s">
        <v>28</v>
      </c>
      <c r="L11" s="4">
        <v>2</v>
      </c>
      <c r="M11" s="5">
        <v>3</v>
      </c>
      <c r="N11" s="1">
        <v>7</v>
      </c>
    </row>
    <row r="12" spans="1:15" x14ac:dyDescent="0.6">
      <c r="A12" s="1" t="s">
        <v>49</v>
      </c>
      <c r="B12" s="1" t="s">
        <v>48</v>
      </c>
      <c r="C12" s="1" t="str">
        <f t="shared" si="0"/>
        <v>천애향대과</v>
      </c>
      <c r="D12" s="1">
        <v>2</v>
      </c>
      <c r="E12" s="1">
        <v>3</v>
      </c>
      <c r="F12" s="1">
        <v>4</v>
      </c>
      <c r="G12" s="1" t="str">
        <f>REPT("★",TRUNC(SUMPRODUCT(D12:F12,{0.5,0.3,0.2}),0)) &amp; REPT("☆",5-TRUNC(SUMPRODUCT(D12:F12,{0.5,0.3,0.2}),0))</f>
        <v>★★☆☆☆</v>
      </c>
      <c r="H12" s="1" t="s">
        <v>27</v>
      </c>
      <c r="I12" s="6" cm="1">
        <f t="array" ref="I12">fn포인트(E12,F12)</f>
        <v>600</v>
      </c>
      <c r="J12" s="7" t="s">
        <v>72</v>
      </c>
      <c r="L12" s="4">
        <v>3</v>
      </c>
      <c r="M12" s="5"/>
      <c r="N12" s="1" t="b">
        <v>0</v>
      </c>
    </row>
    <row r="13" spans="1:15" x14ac:dyDescent="0.6">
      <c r="A13" s="1" t="s">
        <v>50</v>
      </c>
      <c r="B13" s="1" t="s">
        <v>48</v>
      </c>
      <c r="C13" s="1" t="str">
        <f t="shared" si="0"/>
        <v>천애향대과</v>
      </c>
      <c r="D13" s="1">
        <v>1</v>
      </c>
      <c r="E13" s="1">
        <v>5</v>
      </c>
      <c r="F13" s="1">
        <v>4</v>
      </c>
      <c r="G13" s="1" t="str">
        <f>REPT("★",TRUNC(SUMPRODUCT(D13:F13,{0.5,0.3,0.2}),0)) &amp; REPT("☆",5-TRUNC(SUMPRODUCT(D13:F13,{0.5,0.3,0.2}),0))</f>
        <v>★★☆☆☆</v>
      </c>
      <c r="H13" s="1" t="s">
        <v>19</v>
      </c>
      <c r="I13" s="6" cm="1">
        <f t="array" ref="I13">fn포인트(E13,F13)</f>
        <v>800</v>
      </c>
      <c r="J13" s="7" t="s">
        <v>41</v>
      </c>
    </row>
    <row r="14" spans="1:15" x14ac:dyDescent="0.6">
      <c r="A14" s="1" t="s">
        <v>51</v>
      </c>
      <c r="B14" s="1" t="s">
        <v>52</v>
      </c>
      <c r="C14" s="1" t="str">
        <f t="shared" si="0"/>
        <v>레드향소과</v>
      </c>
      <c r="D14" s="1">
        <v>5</v>
      </c>
      <c r="E14" s="1">
        <v>5</v>
      </c>
      <c r="F14" s="1">
        <v>5</v>
      </c>
      <c r="G14" s="1" t="str">
        <f>REPT("★",TRUNC(SUMPRODUCT(D14:F14,{0.5,0.3,0.2}),0)) &amp; REPT("☆",5-TRUNC(SUMPRODUCT(D14:F14,{0.5,0.3,0.2}),0))</f>
        <v>★★★★★</v>
      </c>
      <c r="H14" s="1" t="s">
        <v>27</v>
      </c>
      <c r="I14" s="6" cm="1">
        <f t="array" ref="I14">fn포인트(E14,F14)</f>
        <v>1000</v>
      </c>
      <c r="J14" s="1" t="s">
        <v>28</v>
      </c>
      <c r="L14" t="s">
        <v>2</v>
      </c>
    </row>
    <row r="15" spans="1:15" x14ac:dyDescent="0.6">
      <c r="A15" s="1" t="s">
        <v>53</v>
      </c>
      <c r="B15" s="1" t="s">
        <v>54</v>
      </c>
      <c r="C15" s="1" t="str">
        <f t="shared" si="0"/>
        <v>감귤중과</v>
      </c>
      <c r="D15" s="1">
        <v>2</v>
      </c>
      <c r="E15" s="1">
        <v>3</v>
      </c>
      <c r="F15" s="1">
        <v>2</v>
      </c>
      <c r="G15" s="1" t="str">
        <f>REPT("★",TRUNC(SUMPRODUCT(D15:F15,{0.5,0.3,0.2}),0)) &amp; REPT("☆",5-TRUNC(SUMPRODUCT(D15:F15,{0.5,0.3,0.2}),0))</f>
        <v>★★☆☆☆</v>
      </c>
      <c r="H15" s="1" t="s">
        <v>19</v>
      </c>
      <c r="I15" s="6" cm="1">
        <f t="array" ref="I15">fn포인트(E15,F15)</f>
        <v>300</v>
      </c>
      <c r="J15" s="1" t="s">
        <v>72</v>
      </c>
      <c r="L15" s="1" t="s">
        <v>10</v>
      </c>
      <c r="M15" s="3" t="s">
        <v>55</v>
      </c>
      <c r="N15" s="3" t="s">
        <v>56</v>
      </c>
    </row>
    <row r="16" spans="1:15" x14ac:dyDescent="0.6">
      <c r="A16" s="1" t="s">
        <v>57</v>
      </c>
      <c r="B16" s="1" t="s">
        <v>48</v>
      </c>
      <c r="C16" s="1" t="str">
        <f t="shared" si="0"/>
        <v>천애향대과</v>
      </c>
      <c r="D16" s="1">
        <v>4</v>
      </c>
      <c r="E16" s="1">
        <v>2</v>
      </c>
      <c r="F16" s="1">
        <v>1</v>
      </c>
      <c r="G16" s="1" t="str">
        <f>REPT("★",TRUNC(SUMPRODUCT(D16:F16,{0.5,0.3,0.2}),0)) &amp; REPT("☆",5-TRUNC(SUMPRODUCT(D16:F16,{0.5,0.3,0.2}),0))</f>
        <v>★★☆☆☆</v>
      </c>
      <c r="H16" s="1" t="s">
        <v>27</v>
      </c>
      <c r="I16" s="6" cm="1">
        <f t="array" ref="I16">fn포인트(E16,F16)</f>
        <v>300</v>
      </c>
      <c r="J16" s="1" t="s">
        <v>73</v>
      </c>
      <c r="L16" s="1" t="s">
        <v>19</v>
      </c>
      <c r="M16" s="1" t="str">
        <f t="array" ref="M16">_xlfn.CONCAT(SUM(IF(($H$3:$H$29=$L16)*(LEFT($J$3:$J$29,2)=M$15),1)),"/",COUNTA($J$3:$J$29))</f>
        <v>6/27</v>
      </c>
      <c r="N16" s="1" t="str">
        <f t="array" ref="N16">_xlfn.CONCAT(SUM(IF(($H$3:$H$29=$L16)*(LEFT($J$3:$J$29,2)=N$15),1)),"/",COUNTA($J$3:$J$29))</f>
        <v>6/27</v>
      </c>
    </row>
    <row r="17" spans="1:14" x14ac:dyDescent="0.6">
      <c r="A17" s="1" t="s">
        <v>58</v>
      </c>
      <c r="B17" s="1" t="s">
        <v>43</v>
      </c>
      <c r="C17" s="1" t="str">
        <f t="shared" si="0"/>
        <v>천애향소과</v>
      </c>
      <c r="D17" s="1">
        <v>3</v>
      </c>
      <c r="E17" s="1">
        <v>1</v>
      </c>
      <c r="F17" s="1">
        <v>1</v>
      </c>
      <c r="G17" s="1" t="str">
        <f>REPT("★",TRUNC(SUMPRODUCT(D17:F17,{0.5,0.3,0.2}),0)) &amp; REPT("☆",5-TRUNC(SUMPRODUCT(D17:F17,{0.5,0.3,0.2}),0))</f>
        <v>★★☆☆☆</v>
      </c>
      <c r="H17" s="1" t="s">
        <v>19</v>
      </c>
      <c r="I17" s="6" cm="1">
        <f t="array" ref="I17">fn포인트(E17,F17)</f>
        <v>0</v>
      </c>
      <c r="J17" s="1" t="s">
        <v>28</v>
      </c>
      <c r="L17" s="1" t="s">
        <v>27</v>
      </c>
      <c r="M17" s="1" t="str">
        <f t="array" ref="M17">_xlfn.CONCAT(SUM(IF(($H$3:$H$29=$L17)*(LEFT($J$3:$J$29,2)=M$15),1)),"/",COUNTA($J$3:$J$29))</f>
        <v>7/27</v>
      </c>
      <c r="N17" s="1" t="str">
        <f t="array" ref="N17">_xlfn.CONCAT(SUM(IF(($H$3:$H$29=$L17)*(LEFT($J$3:$J$29,2)=N$15),1)),"/",COUNTA($J$3:$J$29))</f>
        <v>8/27</v>
      </c>
    </row>
    <row r="18" spans="1:14" x14ac:dyDescent="0.6">
      <c r="A18" s="1" t="s">
        <v>59</v>
      </c>
      <c r="B18" s="1" t="s">
        <v>40</v>
      </c>
      <c r="C18" s="1" t="str">
        <f t="shared" si="0"/>
        <v>감귤소과</v>
      </c>
      <c r="D18" s="1">
        <v>2</v>
      </c>
      <c r="E18" s="1">
        <v>4</v>
      </c>
      <c r="F18" s="1">
        <v>2</v>
      </c>
      <c r="G18" s="1" t="str">
        <f>REPT("★",TRUNC(SUMPRODUCT(D18:F18,{0.5,0.3,0.2}),0)) &amp; REPT("☆",5-TRUNC(SUMPRODUCT(D18:F18,{0.5,0.3,0.2}),0))</f>
        <v>★★☆☆☆</v>
      </c>
      <c r="H18" s="1" t="s">
        <v>27</v>
      </c>
      <c r="I18" s="6" cm="1">
        <f t="array" ref="I18">fn포인트(E18,F18)</f>
        <v>600</v>
      </c>
      <c r="J18" s="1" t="s">
        <v>72</v>
      </c>
    </row>
    <row r="19" spans="1:14" x14ac:dyDescent="0.6">
      <c r="A19" s="1" t="s">
        <v>60</v>
      </c>
      <c r="B19" s="1" t="s">
        <v>43</v>
      </c>
      <c r="C19" s="1" t="str">
        <f t="shared" si="0"/>
        <v>천애향소과</v>
      </c>
      <c r="D19" s="1">
        <v>3</v>
      </c>
      <c r="E19" s="1">
        <v>5</v>
      </c>
      <c r="F19" s="1">
        <v>5</v>
      </c>
      <c r="G19" s="1" t="str">
        <f>REPT("★",TRUNC(SUMPRODUCT(D19:F19,{0.5,0.3,0.2}),0)) &amp; REPT("☆",5-TRUNC(SUMPRODUCT(D19:F19,{0.5,0.3,0.2}),0))</f>
        <v>★★★★☆</v>
      </c>
      <c r="H19" s="1" t="s">
        <v>27</v>
      </c>
      <c r="I19" s="6" cm="1">
        <f t="array" ref="I19">fn포인트(E19,F19)</f>
        <v>1000</v>
      </c>
      <c r="J19" s="1" t="s">
        <v>41</v>
      </c>
    </row>
    <row r="20" spans="1:14" x14ac:dyDescent="0.6">
      <c r="A20" s="1" t="s">
        <v>61</v>
      </c>
      <c r="B20" s="1" t="s">
        <v>43</v>
      </c>
      <c r="C20" s="1" t="str">
        <f t="shared" si="0"/>
        <v>천애향소과</v>
      </c>
      <c r="D20" s="1">
        <v>1</v>
      </c>
      <c r="E20" s="1">
        <v>1</v>
      </c>
      <c r="F20" s="1">
        <v>3</v>
      </c>
      <c r="G20" s="1" t="str">
        <f>REPT("★",TRUNC(SUMPRODUCT(D20:F20,{0.5,0.3,0.2}),0)) &amp; REPT("☆",5-TRUNC(SUMPRODUCT(D20:F20,{0.5,0.3,0.2}),0))</f>
        <v>★☆☆☆☆</v>
      </c>
      <c r="H20" s="1" t="s">
        <v>19</v>
      </c>
      <c r="I20" s="6" cm="1">
        <f t="array" ref="I20">fn포인트(E20,F20)</f>
        <v>300</v>
      </c>
      <c r="J20" s="1" t="s">
        <v>28</v>
      </c>
    </row>
    <row r="21" spans="1:14" x14ac:dyDescent="0.6">
      <c r="A21" s="1" t="s">
        <v>62</v>
      </c>
      <c r="B21" s="1" t="s">
        <v>48</v>
      </c>
      <c r="C21" s="1" t="str">
        <f t="shared" si="0"/>
        <v>천애향대과</v>
      </c>
      <c r="D21" s="1">
        <v>4</v>
      </c>
      <c r="E21" s="1">
        <v>4</v>
      </c>
      <c r="F21" s="1">
        <v>4</v>
      </c>
      <c r="G21" s="1" t="str">
        <f>REPT("★",TRUNC(SUMPRODUCT(D21:F21,{0.5,0.3,0.2}),0)) &amp; REPT("☆",5-TRUNC(SUMPRODUCT(D21:F21,{0.5,0.3,0.2}),0))</f>
        <v>★★★★☆</v>
      </c>
      <c r="H21" s="1" t="s">
        <v>27</v>
      </c>
      <c r="I21" s="6" cm="1">
        <f t="array" ref="I21">fn포인트(E21,F21)</f>
        <v>800</v>
      </c>
      <c r="J21" s="1" t="s">
        <v>72</v>
      </c>
    </row>
    <row r="22" spans="1:14" x14ac:dyDescent="0.6">
      <c r="A22" s="1" t="s">
        <v>63</v>
      </c>
      <c r="B22" s="1" t="s">
        <v>54</v>
      </c>
      <c r="C22" s="1" t="str">
        <f t="shared" si="0"/>
        <v>감귤중과</v>
      </c>
      <c r="D22" s="1">
        <v>3</v>
      </c>
      <c r="E22" s="1">
        <v>5</v>
      </c>
      <c r="F22" s="1">
        <v>1</v>
      </c>
      <c r="G22" s="1" t="str">
        <f>REPT("★",TRUNC(SUMPRODUCT(D22:F22,{0.5,0.3,0.2}),0)) &amp; REPT("☆",5-TRUNC(SUMPRODUCT(D22:F22,{0.5,0.3,0.2}),0))</f>
        <v>★★★☆☆</v>
      </c>
      <c r="H22" s="1" t="s">
        <v>19</v>
      </c>
      <c r="I22" s="6" cm="1">
        <f t="array" ref="I22">fn포인트(E22,F22)</f>
        <v>600</v>
      </c>
      <c r="J22" s="1" t="s">
        <v>73</v>
      </c>
    </row>
    <row r="23" spans="1:14" x14ac:dyDescent="0.6">
      <c r="A23" s="1" t="s">
        <v>64</v>
      </c>
      <c r="B23" s="1" t="s">
        <v>65</v>
      </c>
      <c r="C23" s="1" t="str">
        <f t="shared" si="0"/>
        <v>감귤대과</v>
      </c>
      <c r="D23" s="1">
        <v>1</v>
      </c>
      <c r="E23" s="1">
        <v>5</v>
      </c>
      <c r="F23" s="1">
        <v>4</v>
      </c>
      <c r="G23" s="1" t="str">
        <f>REPT("★",TRUNC(SUMPRODUCT(D23:F23,{0.5,0.3,0.2}),0)) &amp; REPT("☆",5-TRUNC(SUMPRODUCT(D23:F23,{0.5,0.3,0.2}),0))</f>
        <v>★★☆☆☆</v>
      </c>
      <c r="H23" s="1" t="s">
        <v>27</v>
      </c>
      <c r="I23" s="6" cm="1">
        <f t="array" ref="I23">fn포인트(E23,F23)</f>
        <v>800</v>
      </c>
      <c r="J23" s="1" t="s">
        <v>28</v>
      </c>
    </row>
    <row r="24" spans="1:14" x14ac:dyDescent="0.6">
      <c r="A24" s="1" t="s">
        <v>66</v>
      </c>
      <c r="B24" s="1" t="s">
        <v>26</v>
      </c>
      <c r="C24" s="1" t="str">
        <f t="shared" si="0"/>
        <v>레드향대과</v>
      </c>
      <c r="D24" s="1">
        <v>5</v>
      </c>
      <c r="E24" s="1">
        <v>3</v>
      </c>
      <c r="F24" s="1">
        <v>4</v>
      </c>
      <c r="G24" s="1" t="str">
        <f>REPT("★",TRUNC(SUMPRODUCT(D24:F24,{0.5,0.3,0.2}),0)) &amp; REPT("☆",5-TRUNC(SUMPRODUCT(D24:F24,{0.5,0.3,0.2}),0))</f>
        <v>★★★★☆</v>
      </c>
      <c r="H24" s="1" t="s">
        <v>19</v>
      </c>
      <c r="I24" s="6" cm="1">
        <f t="array" ref="I24">fn포인트(E24,F24)</f>
        <v>600</v>
      </c>
      <c r="J24" s="1" t="s">
        <v>72</v>
      </c>
    </row>
    <row r="25" spans="1:14" x14ac:dyDescent="0.6">
      <c r="A25" s="1" t="s">
        <v>67</v>
      </c>
      <c r="B25" s="1" t="s">
        <v>40</v>
      </c>
      <c r="C25" s="1" t="str">
        <f t="shared" si="0"/>
        <v>감귤소과</v>
      </c>
      <c r="D25" s="1">
        <v>3</v>
      </c>
      <c r="E25" s="1">
        <v>5</v>
      </c>
      <c r="F25" s="1">
        <v>3</v>
      </c>
      <c r="G25" s="1" t="str">
        <f>REPT("★",TRUNC(SUMPRODUCT(D25:F25,{0.5,0.3,0.2}),0)) &amp; REPT("☆",5-TRUNC(SUMPRODUCT(D25:F25,{0.5,0.3,0.2}),0))</f>
        <v>★★★☆☆</v>
      </c>
      <c r="H25" s="1" t="s">
        <v>27</v>
      </c>
      <c r="I25" s="6" cm="1">
        <f t="array" ref="I25">fn포인트(E25,F25)</f>
        <v>800</v>
      </c>
      <c r="J25" s="1" t="s">
        <v>41</v>
      </c>
    </row>
    <row r="26" spans="1:14" x14ac:dyDescent="0.6">
      <c r="A26" s="1" t="s">
        <v>68</v>
      </c>
      <c r="B26" s="1" t="s">
        <v>65</v>
      </c>
      <c r="C26" s="1" t="str">
        <f t="shared" si="0"/>
        <v>감귤대과</v>
      </c>
      <c r="D26" s="1">
        <v>4</v>
      </c>
      <c r="E26" s="1">
        <v>1</v>
      </c>
      <c r="F26" s="1">
        <v>2</v>
      </c>
      <c r="G26" s="1" t="str">
        <f>REPT("★",TRUNC(SUMPRODUCT(D26:F26,{0.5,0.3,0.2}),0)) &amp; REPT("☆",5-TRUNC(SUMPRODUCT(D26:F26,{0.5,0.3,0.2}),0))</f>
        <v>★★☆☆☆</v>
      </c>
      <c r="H26" s="1" t="s">
        <v>27</v>
      </c>
      <c r="I26" s="6" cm="1">
        <f t="array" ref="I26">fn포인트(E26,F26)</f>
        <v>300</v>
      </c>
      <c r="J26" s="1" t="s">
        <v>28</v>
      </c>
    </row>
    <row r="27" spans="1:14" x14ac:dyDescent="0.6">
      <c r="A27" s="1" t="s">
        <v>69</v>
      </c>
      <c r="B27" s="1" t="s">
        <v>52</v>
      </c>
      <c r="C27" s="1" t="str">
        <f t="shared" si="0"/>
        <v>레드향소과</v>
      </c>
      <c r="D27" s="1">
        <v>4</v>
      </c>
      <c r="E27" s="1">
        <v>4</v>
      </c>
      <c r="F27" s="1">
        <v>4</v>
      </c>
      <c r="G27" s="1" t="str">
        <f>REPT("★",TRUNC(SUMPRODUCT(D27:F27,{0.5,0.3,0.2}),0)) &amp; REPT("☆",5-TRUNC(SUMPRODUCT(D27:F27,{0.5,0.3,0.2}),0))</f>
        <v>★★★★☆</v>
      </c>
      <c r="H27" s="1" t="s">
        <v>19</v>
      </c>
      <c r="I27" s="6" cm="1">
        <f t="array" ref="I27">fn포인트(E27,F27)</f>
        <v>800</v>
      </c>
      <c r="J27" s="1" t="s">
        <v>72</v>
      </c>
    </row>
    <row r="28" spans="1:14" x14ac:dyDescent="0.6">
      <c r="A28" s="1" t="s">
        <v>70</v>
      </c>
      <c r="B28" s="1" t="s">
        <v>48</v>
      </c>
      <c r="C28" s="1" t="str">
        <f t="shared" si="0"/>
        <v>천애향대과</v>
      </c>
      <c r="D28" s="1">
        <v>3</v>
      </c>
      <c r="E28" s="1">
        <v>1</v>
      </c>
      <c r="F28" s="1">
        <v>3</v>
      </c>
      <c r="G28" s="1" t="str">
        <f>REPT("★",TRUNC(SUMPRODUCT(D28:F28,{0.5,0.3,0.2}),0)) &amp; REPT("☆",5-TRUNC(SUMPRODUCT(D28:F28,{0.5,0.3,0.2}),0))</f>
        <v>★★☆☆☆</v>
      </c>
      <c r="H28" s="1" t="s">
        <v>27</v>
      </c>
      <c r="I28" s="6" cm="1">
        <f t="array" ref="I28">fn포인트(E28,F28)</f>
        <v>300</v>
      </c>
      <c r="J28" s="1" t="s">
        <v>73</v>
      </c>
    </row>
    <row r="29" spans="1:14" x14ac:dyDescent="0.6">
      <c r="A29" s="1" t="s">
        <v>71</v>
      </c>
      <c r="B29" s="1" t="s">
        <v>54</v>
      </c>
      <c r="C29" s="1" t="str">
        <f t="shared" si="0"/>
        <v>감귤중과</v>
      </c>
      <c r="D29" s="1">
        <v>5</v>
      </c>
      <c r="E29" s="1">
        <v>4</v>
      </c>
      <c r="F29" s="1">
        <v>5</v>
      </c>
      <c r="G29" s="1" t="str">
        <f>REPT("★",TRUNC(SUMPRODUCT(D29:F29,{0.5,0.3,0.2}),0)) &amp; REPT("☆",5-TRUNC(SUMPRODUCT(D29:F29,{0.5,0.3,0.2}),0))</f>
        <v>★★★★☆</v>
      </c>
      <c r="H29" s="1" t="s">
        <v>27</v>
      </c>
      <c r="I29" s="6" cm="1">
        <f t="array" ref="I29">fn포인트(E29,F29)</f>
        <v>800</v>
      </c>
      <c r="J29" s="1" t="s">
        <v>28</v>
      </c>
    </row>
  </sheetData>
  <mergeCells count="1">
    <mergeCell ref="L8:M8"/>
  </mergeCells>
  <phoneticPr fontId="2" type="noConversion"/>
  <pageMargins left="0.7" right="0.7" top="0.75" bottom="0.75" header="0.3" footer="0.3"/>
  <pageSetup paperSize="9" orientation="portrait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5B105A6-B12B-4A6C-95EE-4422094B3726}">
  <sheetPr codeName="Sheet5"/>
  <dimension ref="A1:D17"/>
  <sheetViews>
    <sheetView workbookViewId="0">
      <selection activeCell="I13" sqref="I13"/>
    </sheetView>
  </sheetViews>
  <sheetFormatPr defaultRowHeight="16.899999999999999" x14ac:dyDescent="0.6"/>
  <cols>
    <col min="1" max="1" width="10.0625" bestFit="1" customWidth="1"/>
    <col min="2" max="2" width="10.4375" bestFit="1" customWidth="1"/>
    <col min="3" max="4" width="9.0625" bestFit="1" customWidth="1"/>
  </cols>
  <sheetData>
    <row r="1" spans="1:4" x14ac:dyDescent="0.6">
      <c r="A1" s="28" t="s">
        <v>179</v>
      </c>
    </row>
    <row r="3" spans="1:4" x14ac:dyDescent="0.6">
      <c r="A3" t="s">
        <v>167</v>
      </c>
      <c r="B3" t="s">
        <v>168</v>
      </c>
      <c r="C3" t="s">
        <v>169</v>
      </c>
      <c r="D3" t="s">
        <v>171</v>
      </c>
    </row>
    <row r="4" spans="1:4" x14ac:dyDescent="0.6">
      <c r="A4" t="s">
        <v>89</v>
      </c>
      <c r="B4">
        <v>3</v>
      </c>
      <c r="C4">
        <v>0</v>
      </c>
      <c r="D4" t="s">
        <v>172</v>
      </c>
    </row>
    <row r="5" spans="1:4" x14ac:dyDescent="0.6">
      <c r="A5" t="s">
        <v>88</v>
      </c>
      <c r="B5">
        <v>5</v>
      </c>
      <c r="C5">
        <v>800</v>
      </c>
      <c r="D5" t="s">
        <v>172</v>
      </c>
    </row>
    <row r="6" spans="1:4" x14ac:dyDescent="0.6">
      <c r="A6" t="s">
        <v>88</v>
      </c>
      <c r="B6">
        <v>1</v>
      </c>
      <c r="C6">
        <v>300</v>
      </c>
      <c r="D6" t="s">
        <v>172</v>
      </c>
    </row>
    <row r="7" spans="1:4" x14ac:dyDescent="0.6">
      <c r="A7" t="s">
        <v>88</v>
      </c>
      <c r="B7">
        <v>4</v>
      </c>
      <c r="C7">
        <v>300</v>
      </c>
      <c r="D7" t="s">
        <v>172</v>
      </c>
    </row>
    <row r="8" spans="1:4" x14ac:dyDescent="0.6">
      <c r="A8" t="s">
        <v>83</v>
      </c>
      <c r="B8">
        <v>5</v>
      </c>
      <c r="C8">
        <v>600</v>
      </c>
      <c r="D8" t="s">
        <v>172</v>
      </c>
    </row>
    <row r="9" spans="1:4" x14ac:dyDescent="0.6">
      <c r="A9" t="s">
        <v>83</v>
      </c>
      <c r="B9">
        <v>1</v>
      </c>
      <c r="C9">
        <v>600</v>
      </c>
      <c r="D9" t="s">
        <v>172</v>
      </c>
    </row>
    <row r="10" spans="1:4" x14ac:dyDescent="0.6">
      <c r="A10" t="s">
        <v>78</v>
      </c>
      <c r="B10">
        <v>3</v>
      </c>
      <c r="C10">
        <v>600</v>
      </c>
      <c r="D10" t="s">
        <v>172</v>
      </c>
    </row>
    <row r="11" spans="1:4" x14ac:dyDescent="0.6">
      <c r="A11" t="s">
        <v>86</v>
      </c>
      <c r="B11">
        <v>5</v>
      </c>
      <c r="C11">
        <v>600</v>
      </c>
      <c r="D11" t="s">
        <v>172</v>
      </c>
    </row>
    <row r="12" spans="1:4" x14ac:dyDescent="0.6">
      <c r="A12" t="s">
        <v>85</v>
      </c>
      <c r="B12">
        <v>3</v>
      </c>
      <c r="C12">
        <v>300</v>
      </c>
      <c r="D12" t="s">
        <v>172</v>
      </c>
    </row>
    <row r="13" spans="1:4" x14ac:dyDescent="0.6">
      <c r="A13" t="s">
        <v>85</v>
      </c>
      <c r="B13">
        <v>4</v>
      </c>
      <c r="C13">
        <v>300</v>
      </c>
      <c r="D13" t="s">
        <v>172</v>
      </c>
    </row>
    <row r="14" spans="1:4" x14ac:dyDescent="0.6">
      <c r="A14" t="s">
        <v>85</v>
      </c>
      <c r="B14">
        <v>1</v>
      </c>
      <c r="C14">
        <v>800</v>
      </c>
      <c r="D14" t="s">
        <v>172</v>
      </c>
    </row>
    <row r="15" spans="1:4" x14ac:dyDescent="0.6">
      <c r="A15" t="s">
        <v>85</v>
      </c>
      <c r="B15">
        <v>4</v>
      </c>
      <c r="C15">
        <v>600</v>
      </c>
      <c r="D15" t="s">
        <v>172</v>
      </c>
    </row>
    <row r="16" spans="1:4" x14ac:dyDescent="0.6">
      <c r="A16" t="s">
        <v>81</v>
      </c>
      <c r="B16">
        <v>2</v>
      </c>
      <c r="C16">
        <v>800</v>
      </c>
      <c r="D16" t="s">
        <v>172</v>
      </c>
    </row>
    <row r="17" spans="1:4" x14ac:dyDescent="0.6">
      <c r="A17" t="s">
        <v>81</v>
      </c>
      <c r="B17">
        <v>5</v>
      </c>
      <c r="C17">
        <v>1000</v>
      </c>
      <c r="D17" t="s">
        <v>172</v>
      </c>
    </row>
  </sheetData>
  <phoneticPr fontId="2" type="noConversion"/>
  <pageMargins left="0.7" right="0.7" top="0.75" bottom="0.75" header="0.3" footer="0.3"/>
  <tableParts count="1">
    <tablePart r:id="rId1"/>
  </tablePart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CAE66E0-E954-4410-9124-3EA4191757DB}">
  <sheetPr codeName="Sheet4"/>
  <dimension ref="A2:D17"/>
  <sheetViews>
    <sheetView workbookViewId="0">
      <selection activeCell="G10" sqref="G10"/>
    </sheetView>
  </sheetViews>
  <sheetFormatPr defaultRowHeight="16.899999999999999" x14ac:dyDescent="0.6"/>
  <cols>
    <col min="1" max="1" width="8.25" bestFit="1" customWidth="1"/>
    <col min="2" max="2" width="10.0625" bestFit="1" customWidth="1"/>
    <col min="3" max="3" width="14" bestFit="1" customWidth="1"/>
    <col min="4" max="4" width="12.0625" bestFit="1" customWidth="1"/>
  </cols>
  <sheetData>
    <row r="2" spans="1:4" x14ac:dyDescent="0.6">
      <c r="A2" s="26" t="s">
        <v>171</v>
      </c>
      <c r="B2" s="26" t="s">
        <v>167</v>
      </c>
      <c r="C2" t="s">
        <v>175</v>
      </c>
      <c r="D2" t="s">
        <v>176</v>
      </c>
    </row>
    <row r="3" spans="1:4" x14ac:dyDescent="0.6">
      <c r="A3" t="s">
        <v>172</v>
      </c>
      <c r="D3" s="27"/>
    </row>
    <row r="4" spans="1:4" x14ac:dyDescent="0.6">
      <c r="B4" t="s">
        <v>88</v>
      </c>
      <c r="C4">
        <v>10</v>
      </c>
      <c r="D4" s="27">
        <v>1400</v>
      </c>
    </row>
    <row r="5" spans="1:4" x14ac:dyDescent="0.6">
      <c r="B5" t="s">
        <v>83</v>
      </c>
      <c r="C5">
        <v>6</v>
      </c>
      <c r="D5" s="27">
        <v>1200</v>
      </c>
    </row>
    <row r="6" spans="1:4" x14ac:dyDescent="0.6">
      <c r="B6" t="s">
        <v>86</v>
      </c>
      <c r="C6">
        <v>5</v>
      </c>
      <c r="D6" s="27">
        <v>600</v>
      </c>
    </row>
    <row r="7" spans="1:4" x14ac:dyDescent="0.6">
      <c r="B7" t="s">
        <v>85</v>
      </c>
      <c r="C7">
        <v>12</v>
      </c>
      <c r="D7" s="27">
        <v>2000</v>
      </c>
    </row>
    <row r="8" spans="1:4" x14ac:dyDescent="0.6">
      <c r="B8" t="s">
        <v>81</v>
      </c>
      <c r="C8">
        <v>7</v>
      </c>
      <c r="D8" s="27">
        <v>1800</v>
      </c>
    </row>
    <row r="9" spans="1:4" x14ac:dyDescent="0.6">
      <c r="A9" t="s">
        <v>177</v>
      </c>
      <c r="C9">
        <v>40</v>
      </c>
      <c r="D9" s="27">
        <v>7000</v>
      </c>
    </row>
    <row r="10" spans="1:4" x14ac:dyDescent="0.6">
      <c r="A10" t="s">
        <v>173</v>
      </c>
      <c r="D10" s="27"/>
    </row>
    <row r="11" spans="1:4" x14ac:dyDescent="0.6">
      <c r="B11" t="s">
        <v>89</v>
      </c>
      <c r="C11">
        <v>4</v>
      </c>
      <c r="D11" s="27">
        <v>800</v>
      </c>
    </row>
    <row r="12" spans="1:4" x14ac:dyDescent="0.6">
      <c r="B12" t="s">
        <v>76</v>
      </c>
      <c r="C12">
        <v>13</v>
      </c>
      <c r="D12" s="27">
        <v>2300</v>
      </c>
    </row>
    <row r="13" spans="1:4" x14ac:dyDescent="0.6">
      <c r="B13" t="s">
        <v>85</v>
      </c>
      <c r="C13">
        <v>5</v>
      </c>
      <c r="D13" s="27">
        <v>1300</v>
      </c>
    </row>
    <row r="14" spans="1:4" x14ac:dyDescent="0.6">
      <c r="B14" t="s">
        <v>81</v>
      </c>
      <c r="C14">
        <v>9</v>
      </c>
      <c r="D14" s="27">
        <v>1900</v>
      </c>
    </row>
    <row r="15" spans="1:4" x14ac:dyDescent="0.6">
      <c r="B15" t="s">
        <v>82</v>
      </c>
      <c r="C15">
        <v>3</v>
      </c>
      <c r="D15" s="27">
        <v>800</v>
      </c>
    </row>
    <row r="16" spans="1:4" x14ac:dyDescent="0.6">
      <c r="A16" t="s">
        <v>178</v>
      </c>
      <c r="C16">
        <v>34</v>
      </c>
      <c r="D16" s="27">
        <v>7100</v>
      </c>
    </row>
    <row r="17" spans="1:4" x14ac:dyDescent="0.6">
      <c r="A17" t="s">
        <v>174</v>
      </c>
      <c r="C17">
        <v>74</v>
      </c>
      <c r="D17" s="27">
        <v>14100</v>
      </c>
    </row>
  </sheetData>
  <phoneticPr fontId="2" type="noConversion"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D7E42B9-6FC1-4604-956D-5ADD7C726537}">
  <sheetPr codeName="Sheet9"/>
  <dimension ref="A1:G29"/>
  <sheetViews>
    <sheetView zoomScale="70" zoomScaleNormal="70" workbookViewId="0">
      <selection activeCell="L8" sqref="L8"/>
    </sheetView>
  </sheetViews>
  <sheetFormatPr defaultRowHeight="16.899999999999999" x14ac:dyDescent="0.6"/>
  <cols>
    <col min="1" max="1" width="9" bestFit="1" customWidth="1"/>
    <col min="2" max="2" width="11" bestFit="1" customWidth="1"/>
    <col min="3" max="3" width="8.75" customWidth="1"/>
    <col min="4" max="4" width="5" customWidth="1"/>
    <col min="5" max="5" width="8.8125" customWidth="1"/>
    <col min="6" max="6" width="11" bestFit="1" customWidth="1"/>
    <col min="7" max="7" width="8.5" bestFit="1" customWidth="1"/>
  </cols>
  <sheetData>
    <row r="1" spans="1:7" x14ac:dyDescent="0.6">
      <c r="A1" t="s">
        <v>0</v>
      </c>
    </row>
    <row r="2" spans="1:7" x14ac:dyDescent="0.6">
      <c r="A2" s="1" t="s">
        <v>3</v>
      </c>
      <c r="B2" s="1" t="s">
        <v>5</v>
      </c>
      <c r="C2" s="1" t="s">
        <v>6</v>
      </c>
      <c r="D2" s="1" t="s">
        <v>7</v>
      </c>
      <c r="E2" s="1" t="s">
        <v>8</v>
      </c>
      <c r="F2" s="1" t="s">
        <v>9</v>
      </c>
      <c r="G2" s="1" t="s">
        <v>11</v>
      </c>
    </row>
    <row r="3" spans="1:7" x14ac:dyDescent="0.6">
      <c r="A3" s="1" t="s">
        <v>59</v>
      </c>
      <c r="B3" s="1" t="s">
        <v>78</v>
      </c>
      <c r="C3" s="1">
        <v>2</v>
      </c>
      <c r="D3" s="1">
        <v>4</v>
      </c>
      <c r="E3" s="1">
        <v>2</v>
      </c>
      <c r="F3" s="1" t="s">
        <v>77</v>
      </c>
      <c r="G3" s="23">
        <v>600</v>
      </c>
    </row>
    <row r="4" spans="1:7" x14ac:dyDescent="0.6">
      <c r="A4" s="1" t="s">
        <v>63</v>
      </c>
      <c r="B4" s="1" t="s">
        <v>78</v>
      </c>
      <c r="C4" s="1">
        <v>3</v>
      </c>
      <c r="D4" s="1">
        <v>5</v>
      </c>
      <c r="E4" s="1">
        <v>1</v>
      </c>
      <c r="F4" s="1" t="s">
        <v>79</v>
      </c>
      <c r="G4" s="23">
        <v>600</v>
      </c>
    </row>
    <row r="5" spans="1:7" x14ac:dyDescent="0.6">
      <c r="A5" s="1" t="s">
        <v>45</v>
      </c>
      <c r="B5" s="1" t="s">
        <v>81</v>
      </c>
      <c r="C5" s="1">
        <v>2</v>
      </c>
      <c r="D5" s="1">
        <v>3</v>
      </c>
      <c r="E5" s="1">
        <v>5</v>
      </c>
      <c r="F5" s="1" t="s">
        <v>77</v>
      </c>
      <c r="G5" s="23">
        <v>800</v>
      </c>
    </row>
    <row r="6" spans="1:7" x14ac:dyDescent="0.6">
      <c r="A6" s="1" t="s">
        <v>67</v>
      </c>
      <c r="B6" s="1" t="s">
        <v>81</v>
      </c>
      <c r="C6" s="1">
        <v>3</v>
      </c>
      <c r="D6" s="1">
        <v>5</v>
      </c>
      <c r="E6" s="1">
        <v>3</v>
      </c>
      <c r="F6" s="1" t="s">
        <v>79</v>
      </c>
      <c r="G6" s="23">
        <v>800</v>
      </c>
    </row>
    <row r="7" spans="1:7" x14ac:dyDescent="0.6">
      <c r="A7" s="1" t="s">
        <v>69</v>
      </c>
      <c r="B7" s="1" t="s">
        <v>81</v>
      </c>
      <c r="C7" s="1">
        <v>4</v>
      </c>
      <c r="D7" s="1">
        <v>4</v>
      </c>
      <c r="E7" s="1">
        <v>4</v>
      </c>
      <c r="F7" s="1" t="s">
        <v>80</v>
      </c>
      <c r="G7" s="23">
        <v>800</v>
      </c>
    </row>
    <row r="8" spans="1:7" x14ac:dyDescent="0.6">
      <c r="A8" s="1" t="s">
        <v>51</v>
      </c>
      <c r="B8" s="1" t="s">
        <v>81</v>
      </c>
      <c r="C8" s="1">
        <v>5</v>
      </c>
      <c r="D8" s="1">
        <v>5</v>
      </c>
      <c r="E8" s="1">
        <v>5</v>
      </c>
      <c r="F8" s="1" t="s">
        <v>87</v>
      </c>
      <c r="G8" s="23">
        <v>1000</v>
      </c>
    </row>
    <row r="9" spans="1:7" x14ac:dyDescent="0.6">
      <c r="A9" s="1" t="s">
        <v>39</v>
      </c>
      <c r="B9" s="1" t="s">
        <v>81</v>
      </c>
      <c r="C9" s="1">
        <v>2</v>
      </c>
      <c r="D9" s="1">
        <v>3</v>
      </c>
      <c r="E9" s="1">
        <v>1</v>
      </c>
      <c r="F9" s="1" t="s">
        <v>77</v>
      </c>
      <c r="G9" s="23">
        <v>300</v>
      </c>
    </row>
    <row r="10" spans="1:7" x14ac:dyDescent="0.6">
      <c r="A10" s="1" t="s">
        <v>50</v>
      </c>
      <c r="B10" s="1" t="s">
        <v>76</v>
      </c>
      <c r="C10" s="1">
        <v>1</v>
      </c>
      <c r="D10" s="1">
        <v>5</v>
      </c>
      <c r="E10" s="1">
        <v>4</v>
      </c>
      <c r="F10" s="1" t="s">
        <v>77</v>
      </c>
      <c r="G10" s="23">
        <v>800</v>
      </c>
    </row>
    <row r="11" spans="1:7" x14ac:dyDescent="0.6">
      <c r="A11" s="1" t="s">
        <v>33</v>
      </c>
      <c r="B11" s="1" t="s">
        <v>76</v>
      </c>
      <c r="C11" s="1">
        <v>3</v>
      </c>
      <c r="D11" s="1">
        <v>1</v>
      </c>
      <c r="E11" s="1">
        <v>3</v>
      </c>
      <c r="F11" s="1" t="s">
        <v>77</v>
      </c>
      <c r="G11" s="23">
        <v>300</v>
      </c>
    </row>
    <row r="12" spans="1:7" x14ac:dyDescent="0.6">
      <c r="A12" s="1" t="s">
        <v>44</v>
      </c>
      <c r="B12" s="1" t="s">
        <v>76</v>
      </c>
      <c r="C12" s="1">
        <v>4</v>
      </c>
      <c r="D12" s="1">
        <v>2</v>
      </c>
      <c r="E12" s="1">
        <v>4</v>
      </c>
      <c r="F12" s="1" t="s">
        <v>79</v>
      </c>
      <c r="G12" s="23">
        <v>600</v>
      </c>
    </row>
    <row r="13" spans="1:7" x14ac:dyDescent="0.6">
      <c r="A13" s="1" t="s">
        <v>66</v>
      </c>
      <c r="B13" s="1" t="s">
        <v>76</v>
      </c>
      <c r="C13" s="1">
        <v>5</v>
      </c>
      <c r="D13" s="1">
        <v>3</v>
      </c>
      <c r="E13" s="1">
        <v>4</v>
      </c>
      <c r="F13" s="1" t="s">
        <v>80</v>
      </c>
      <c r="G13" s="23">
        <v>600</v>
      </c>
    </row>
    <row r="14" spans="1:7" x14ac:dyDescent="0.6">
      <c r="A14" s="1" t="s">
        <v>47</v>
      </c>
      <c r="B14" s="1" t="s">
        <v>86</v>
      </c>
      <c r="C14" s="1">
        <v>5</v>
      </c>
      <c r="D14" s="1">
        <v>3</v>
      </c>
      <c r="E14" s="1">
        <v>4</v>
      </c>
      <c r="F14" s="1" t="s">
        <v>80</v>
      </c>
      <c r="G14" s="23">
        <v>600</v>
      </c>
    </row>
    <row r="15" spans="1:7" x14ac:dyDescent="0.6">
      <c r="A15" s="1" t="s">
        <v>17</v>
      </c>
      <c r="B15" s="1" t="s">
        <v>82</v>
      </c>
      <c r="C15" s="1">
        <v>3</v>
      </c>
      <c r="D15" s="1">
        <v>5</v>
      </c>
      <c r="E15" s="1">
        <v>3</v>
      </c>
      <c r="F15" s="1" t="s">
        <v>79</v>
      </c>
      <c r="G15" s="23">
        <v>800</v>
      </c>
    </row>
    <row r="16" spans="1:7" x14ac:dyDescent="0.6">
      <c r="A16" s="1" t="s">
        <v>71</v>
      </c>
      <c r="B16" s="1" t="s">
        <v>88</v>
      </c>
      <c r="C16" s="1">
        <v>5</v>
      </c>
      <c r="D16" s="1">
        <v>4</v>
      </c>
      <c r="E16" s="1">
        <v>5</v>
      </c>
      <c r="F16" s="1" t="s">
        <v>80</v>
      </c>
      <c r="G16" s="23">
        <v>800</v>
      </c>
    </row>
    <row r="17" spans="1:7" x14ac:dyDescent="0.6">
      <c r="A17" s="1" t="s">
        <v>61</v>
      </c>
      <c r="B17" s="1" t="s">
        <v>88</v>
      </c>
      <c r="C17" s="1">
        <v>1</v>
      </c>
      <c r="D17" s="1">
        <v>1</v>
      </c>
      <c r="E17" s="1">
        <v>3</v>
      </c>
      <c r="F17" s="1" t="s">
        <v>84</v>
      </c>
      <c r="G17" s="23">
        <v>300</v>
      </c>
    </row>
    <row r="18" spans="1:7" x14ac:dyDescent="0.6">
      <c r="A18" s="1" t="s">
        <v>57</v>
      </c>
      <c r="B18" s="1" t="s">
        <v>88</v>
      </c>
      <c r="C18" s="1">
        <v>4</v>
      </c>
      <c r="D18" s="1">
        <v>2</v>
      </c>
      <c r="E18" s="1">
        <v>1</v>
      </c>
      <c r="F18" s="1" t="s">
        <v>77</v>
      </c>
      <c r="G18" s="23">
        <v>300</v>
      </c>
    </row>
    <row r="19" spans="1:7" x14ac:dyDescent="0.6">
      <c r="A19" s="1" t="s">
        <v>42</v>
      </c>
      <c r="B19" s="1" t="s">
        <v>83</v>
      </c>
      <c r="C19" s="1">
        <v>1</v>
      </c>
      <c r="D19" s="1">
        <v>2</v>
      </c>
      <c r="E19" s="1">
        <v>4</v>
      </c>
      <c r="F19" s="1" t="s">
        <v>84</v>
      </c>
      <c r="G19" s="23">
        <v>600</v>
      </c>
    </row>
    <row r="20" spans="1:7" x14ac:dyDescent="0.6">
      <c r="A20" s="1" t="s">
        <v>49</v>
      </c>
      <c r="B20" s="1" t="s">
        <v>83</v>
      </c>
      <c r="C20" s="1">
        <v>2</v>
      </c>
      <c r="D20" s="1">
        <v>3</v>
      </c>
      <c r="E20" s="1">
        <v>4</v>
      </c>
      <c r="F20" s="1" t="s">
        <v>77</v>
      </c>
      <c r="G20" s="23">
        <v>600</v>
      </c>
    </row>
    <row r="21" spans="1:7" x14ac:dyDescent="0.6">
      <c r="A21" s="1" t="s">
        <v>25</v>
      </c>
      <c r="B21" s="1" t="s">
        <v>83</v>
      </c>
      <c r="C21" s="1">
        <v>5</v>
      </c>
      <c r="D21" s="1">
        <v>3</v>
      </c>
      <c r="E21" s="1">
        <v>4</v>
      </c>
      <c r="F21" s="1" t="s">
        <v>80</v>
      </c>
      <c r="G21" s="23">
        <v>600</v>
      </c>
    </row>
    <row r="22" spans="1:7" x14ac:dyDescent="0.6">
      <c r="A22" s="1" t="s">
        <v>64</v>
      </c>
      <c r="B22" s="1" t="s">
        <v>85</v>
      </c>
      <c r="C22" s="1">
        <v>1</v>
      </c>
      <c r="D22" s="1">
        <v>5</v>
      </c>
      <c r="E22" s="1">
        <v>4</v>
      </c>
      <c r="F22" s="1" t="s">
        <v>77</v>
      </c>
      <c r="G22" s="23">
        <v>800</v>
      </c>
    </row>
    <row r="23" spans="1:7" x14ac:dyDescent="0.6">
      <c r="A23" s="1" t="s">
        <v>60</v>
      </c>
      <c r="B23" s="1" t="s">
        <v>85</v>
      </c>
      <c r="C23" s="1">
        <v>3</v>
      </c>
      <c r="D23" s="1">
        <v>5</v>
      </c>
      <c r="E23" s="1">
        <v>5</v>
      </c>
      <c r="F23" s="1" t="s">
        <v>80</v>
      </c>
      <c r="G23" s="23">
        <v>1000</v>
      </c>
    </row>
    <row r="24" spans="1:7" x14ac:dyDescent="0.6">
      <c r="A24" s="1" t="s">
        <v>53</v>
      </c>
      <c r="B24" s="1" t="s">
        <v>85</v>
      </c>
      <c r="C24" s="1">
        <v>2</v>
      </c>
      <c r="D24" s="1">
        <v>3</v>
      </c>
      <c r="E24" s="1">
        <v>2</v>
      </c>
      <c r="F24" s="1" t="s">
        <v>77</v>
      </c>
      <c r="G24" s="23">
        <v>300</v>
      </c>
    </row>
    <row r="25" spans="1:7" x14ac:dyDescent="0.6">
      <c r="A25" s="1" t="s">
        <v>70</v>
      </c>
      <c r="B25" s="1" t="s">
        <v>85</v>
      </c>
      <c r="C25" s="1">
        <v>3</v>
      </c>
      <c r="D25" s="1">
        <v>1</v>
      </c>
      <c r="E25" s="1">
        <v>3</v>
      </c>
      <c r="F25" s="1" t="s">
        <v>77</v>
      </c>
      <c r="G25" s="23">
        <v>300</v>
      </c>
    </row>
    <row r="26" spans="1:7" x14ac:dyDescent="0.6">
      <c r="A26" s="1" t="s">
        <v>68</v>
      </c>
      <c r="B26" s="1" t="s">
        <v>85</v>
      </c>
      <c r="C26" s="1">
        <v>4</v>
      </c>
      <c r="D26" s="1">
        <v>1</v>
      </c>
      <c r="E26" s="1">
        <v>2</v>
      </c>
      <c r="F26" s="1" t="s">
        <v>77</v>
      </c>
      <c r="G26" s="23">
        <v>300</v>
      </c>
    </row>
    <row r="27" spans="1:7" x14ac:dyDescent="0.6">
      <c r="A27" s="1" t="s">
        <v>46</v>
      </c>
      <c r="B27" s="1" t="s">
        <v>85</v>
      </c>
      <c r="C27" s="1">
        <v>4</v>
      </c>
      <c r="D27" s="1">
        <v>4</v>
      </c>
      <c r="E27" s="1">
        <v>3</v>
      </c>
      <c r="F27" s="1" t="s">
        <v>79</v>
      </c>
      <c r="G27" s="23">
        <v>600</v>
      </c>
    </row>
    <row r="28" spans="1:7" x14ac:dyDescent="0.6">
      <c r="A28" s="1" t="s">
        <v>62</v>
      </c>
      <c r="B28" s="1" t="s">
        <v>89</v>
      </c>
      <c r="C28" s="1">
        <v>4</v>
      </c>
      <c r="D28" s="1">
        <v>4</v>
      </c>
      <c r="E28" s="1">
        <v>4</v>
      </c>
      <c r="F28" s="1" t="s">
        <v>80</v>
      </c>
      <c r="G28" s="23">
        <v>800</v>
      </c>
    </row>
    <row r="29" spans="1:7" x14ac:dyDescent="0.6">
      <c r="A29" s="1" t="s">
        <v>58</v>
      </c>
      <c r="B29" s="1" t="s">
        <v>89</v>
      </c>
      <c r="C29" s="1">
        <v>3</v>
      </c>
      <c r="D29" s="1">
        <v>1</v>
      </c>
      <c r="E29" s="1">
        <v>1</v>
      </c>
      <c r="F29" s="1" t="s">
        <v>77</v>
      </c>
      <c r="G29" s="23">
        <v>0</v>
      </c>
    </row>
  </sheetData>
  <sortState xmlns:x14="http://schemas.microsoft.com/office/spreadsheetml/2009/9/main" xmlns:xlrd2="http://schemas.microsoft.com/office/spreadsheetml/2017/richdata2" ref="A3:G29">
    <mc:AlternateContent xmlns:mc="http://schemas.openxmlformats.org/markup-compatibility/2006">
      <mc:Choice Requires="x14">
        <x14:sortCondition ref="B3:B29" customList="레드향소과,천애향소과,감귤소과,레드향중과,천애향중과,감귤중과,레드향대과,천애향대과,감귤대과"/>
        <x14:sortCondition sortBy="icon" ref="G3:G29" iconSet="3Triangles" iconId="2"/>
      </mc:Choice>
    </mc:AlternateContent>
  </sortState>
  <phoneticPr fontId="2" type="noConversion"/>
  <dataValidations disablePrompts="1" count="1">
    <dataValidation type="custom" errorStyle="warning" allowBlank="1" showInputMessage="1" showErrorMessage="1" errorTitle="다시 입력" error="다른 리뷰번호를 입력하세요." promptTitle="중복 제한" prompt="동일한 번호는 입력할 수 없습니다." sqref="A3:A29" xr:uid="{24674EA8-F679-405F-8D91-1A7C33BF895C}">
      <formula1>COUNTIF($A$3:$A$29,A3)=1</formula1>
    </dataValidation>
  </dataValidations>
  <pageMargins left="0.7" right="0.7" top="0.75" bottom="0.75" header="0.3" footer="0.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iconSet" priority="1" id="{0716BACE-E805-496D-84AE-FAEF0A5BE5BA}">
            <x14:iconSet iconSet="3Triangles">
              <x14:cfvo type="percent">
                <xm:f>0</xm:f>
              </x14:cfvo>
              <x14:cfvo type="percent">
                <xm:f>33</xm:f>
              </x14:cfvo>
              <x14:cfvo type="percent">
                <xm:f>67</xm:f>
              </x14:cfvo>
            </x14:iconSet>
          </x14:cfRule>
          <xm:sqref>G3:G29</xm:sqref>
        </x14:conditionalFormatting>
      </x14:conditionalFormattings>
    </ext>
  </extLst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64DC672-19D2-4770-BDBB-65C7E794AC8A}">
  <sheetPr codeName="Sheet6"/>
  <dimension ref="A1:F12"/>
  <sheetViews>
    <sheetView workbookViewId="0">
      <selection activeCell="J8" sqref="J8"/>
    </sheetView>
  </sheetViews>
  <sheetFormatPr defaultRowHeight="16.899999999999999" x14ac:dyDescent="0.6"/>
  <cols>
    <col min="2" max="2" width="11.75" bestFit="1" customWidth="1"/>
    <col min="3" max="3" width="9.8125" customWidth="1"/>
    <col min="4" max="4" width="6.25" customWidth="1"/>
    <col min="7" max="7" width="3.0625" customWidth="1"/>
    <col min="8" max="8" width="10.5" customWidth="1"/>
  </cols>
  <sheetData>
    <row r="1" spans="1:6" x14ac:dyDescent="0.6">
      <c r="A1" t="s">
        <v>0</v>
      </c>
    </row>
    <row r="2" spans="1:6" x14ac:dyDescent="0.6">
      <c r="A2" s="1" t="s">
        <v>3</v>
      </c>
      <c r="B2" s="1" t="s">
        <v>5</v>
      </c>
      <c r="C2" s="1" t="s">
        <v>6</v>
      </c>
      <c r="D2" s="1" t="s">
        <v>7</v>
      </c>
      <c r="E2" s="1" t="s">
        <v>8</v>
      </c>
      <c r="F2" s="1" t="s">
        <v>10</v>
      </c>
    </row>
    <row r="3" spans="1:6" x14ac:dyDescent="0.6">
      <c r="A3" s="1" t="s">
        <v>17</v>
      </c>
      <c r="B3" s="1" t="s">
        <v>82</v>
      </c>
      <c r="C3" s="1">
        <v>3</v>
      </c>
      <c r="D3" s="1">
        <v>5</v>
      </c>
      <c r="E3" s="1">
        <v>3</v>
      </c>
      <c r="F3" s="1">
        <v>1</v>
      </c>
    </row>
    <row r="4" spans="1:6" x14ac:dyDescent="0.6">
      <c r="A4" s="1" t="s">
        <v>25</v>
      </c>
      <c r="B4" s="1" t="s">
        <v>83</v>
      </c>
      <c r="C4" s="1">
        <v>5</v>
      </c>
      <c r="D4" s="1">
        <v>3</v>
      </c>
      <c r="E4" s="1">
        <v>4</v>
      </c>
      <c r="F4" s="1">
        <v>0</v>
      </c>
    </row>
    <row r="5" spans="1:6" x14ac:dyDescent="0.6">
      <c r="A5" s="1" t="s">
        <v>33</v>
      </c>
      <c r="B5" s="1" t="s">
        <v>76</v>
      </c>
      <c r="C5" s="1">
        <v>3</v>
      </c>
      <c r="D5" s="1">
        <v>1</v>
      </c>
      <c r="E5" s="1">
        <v>3</v>
      </c>
      <c r="F5" s="1">
        <v>1</v>
      </c>
    </row>
    <row r="6" spans="1:6" x14ac:dyDescent="0.6">
      <c r="A6" s="1" t="s">
        <v>39</v>
      </c>
      <c r="B6" s="1" t="s">
        <v>81</v>
      </c>
      <c r="C6" s="1">
        <v>2</v>
      </c>
      <c r="D6" s="1">
        <v>3</v>
      </c>
      <c r="E6" s="1">
        <v>1</v>
      </c>
      <c r="F6" s="1">
        <v>0</v>
      </c>
    </row>
    <row r="7" spans="1:6" x14ac:dyDescent="0.6">
      <c r="A7" s="1" t="s">
        <v>42</v>
      </c>
      <c r="B7" s="1" t="s">
        <v>83</v>
      </c>
      <c r="C7" s="1">
        <v>1</v>
      </c>
      <c r="D7" s="1">
        <v>2</v>
      </c>
      <c r="E7" s="1">
        <v>4</v>
      </c>
      <c r="F7" s="1" t="s">
        <v>165</v>
      </c>
    </row>
    <row r="8" spans="1:6" x14ac:dyDescent="0.6">
      <c r="A8" s="1" t="s">
        <v>44</v>
      </c>
      <c r="B8" s="1" t="s">
        <v>76</v>
      </c>
      <c r="C8" s="1">
        <v>4</v>
      </c>
      <c r="D8" s="1">
        <v>2</v>
      </c>
      <c r="E8" s="1">
        <v>4</v>
      </c>
      <c r="F8" s="1">
        <v>0</v>
      </c>
    </row>
    <row r="9" spans="1:6" x14ac:dyDescent="0.6">
      <c r="A9" s="1" t="s">
        <v>45</v>
      </c>
      <c r="B9" s="1" t="s">
        <v>81</v>
      </c>
      <c r="C9" s="1">
        <v>2</v>
      </c>
      <c r="D9" s="1">
        <v>3</v>
      </c>
      <c r="E9" s="1">
        <v>5</v>
      </c>
      <c r="F9" s="1">
        <v>1</v>
      </c>
    </row>
    <row r="10" spans="1:6" x14ac:dyDescent="0.6">
      <c r="A10" s="1" t="s">
        <v>46</v>
      </c>
      <c r="B10" s="1" t="s">
        <v>85</v>
      </c>
      <c r="C10" s="1">
        <v>4</v>
      </c>
      <c r="D10" s="1">
        <v>4</v>
      </c>
      <c r="E10" s="1">
        <v>3</v>
      </c>
      <c r="F10" s="1" t="s">
        <v>165</v>
      </c>
    </row>
    <row r="11" spans="1:6" x14ac:dyDescent="0.6">
      <c r="A11" s="1" t="s">
        <v>47</v>
      </c>
      <c r="B11" s="1" t="s">
        <v>86</v>
      </c>
      <c r="C11" s="1">
        <v>5</v>
      </c>
      <c r="D11" s="1">
        <v>3</v>
      </c>
      <c r="E11" s="1">
        <v>4</v>
      </c>
      <c r="F11" s="1">
        <v>1</v>
      </c>
    </row>
    <row r="12" spans="1:6" x14ac:dyDescent="0.6">
      <c r="A12" s="1" t="s">
        <v>49</v>
      </c>
      <c r="B12" s="1" t="s">
        <v>83</v>
      </c>
      <c r="C12" s="1">
        <v>2</v>
      </c>
      <c r="D12" s="1">
        <v>3</v>
      </c>
      <c r="E12" s="1">
        <v>4</v>
      </c>
      <c r="F12" s="1">
        <v>0</v>
      </c>
    </row>
  </sheetData>
  <sortState xmlns:xlrd2="http://schemas.microsoft.com/office/spreadsheetml/2017/richdata2" ref="A3:F29">
    <sortCondition ref="A3:A29"/>
  </sortState>
  <phoneticPr fontId="2" type="noConversion"/>
  <pageMargins left="0.7" right="0.7" top="0.75" bottom="0.75" header="0.3" footer="0.3"/>
  <pageSetup paperSize="9" orientation="portrait" verticalDpi="0" r:id="rId1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A8C072D-C560-4869-BEDA-ED8F5239AF36}">
  <sheetPr codeName="Sheet7"/>
  <dimension ref="A1:F11"/>
  <sheetViews>
    <sheetView workbookViewId="0">
      <selection activeCell="K9" sqref="K9"/>
    </sheetView>
  </sheetViews>
  <sheetFormatPr defaultRowHeight="16.899999999999999" x14ac:dyDescent="0.6"/>
  <cols>
    <col min="2" max="2" width="11.5" customWidth="1"/>
    <col min="3" max="6" width="8.25" customWidth="1"/>
  </cols>
  <sheetData>
    <row r="1" spans="1:6" x14ac:dyDescent="0.6">
      <c r="A1" t="s">
        <v>155</v>
      </c>
    </row>
    <row r="2" spans="1:6" x14ac:dyDescent="0.6">
      <c r="A2" s="1" t="s">
        <v>3</v>
      </c>
      <c r="B2" s="1" t="s">
        <v>5</v>
      </c>
      <c r="C2" s="1" t="s">
        <v>6</v>
      </c>
      <c r="D2" s="1" t="s">
        <v>7</v>
      </c>
      <c r="E2" s="1" t="s">
        <v>8</v>
      </c>
      <c r="F2" s="1" t="s">
        <v>11</v>
      </c>
    </row>
    <row r="3" spans="1:6" x14ac:dyDescent="0.6">
      <c r="A3" s="1" t="s">
        <v>17</v>
      </c>
      <c r="B3" s="1" t="s">
        <v>82</v>
      </c>
      <c r="C3" s="1">
        <v>3</v>
      </c>
      <c r="D3" s="1">
        <v>5</v>
      </c>
      <c r="E3" s="1">
        <v>3</v>
      </c>
      <c r="F3" s="8">
        <v>800</v>
      </c>
    </row>
    <row r="4" spans="1:6" x14ac:dyDescent="0.6">
      <c r="A4" s="1" t="s">
        <v>39</v>
      </c>
      <c r="B4" s="1" t="s">
        <v>81</v>
      </c>
      <c r="C4" s="1">
        <v>2</v>
      </c>
      <c r="D4" s="1">
        <v>3</v>
      </c>
      <c r="E4" s="1">
        <v>1</v>
      </c>
      <c r="F4" s="8">
        <v>300</v>
      </c>
    </row>
    <row r="5" spans="1:6" x14ac:dyDescent="0.6">
      <c r="A5" s="1" t="s">
        <v>45</v>
      </c>
      <c r="B5" s="1" t="s">
        <v>81</v>
      </c>
      <c r="C5" s="1">
        <v>2</v>
      </c>
      <c r="D5" s="1">
        <v>3</v>
      </c>
      <c r="E5" s="1">
        <v>5</v>
      </c>
      <c r="F5" s="8">
        <v>800</v>
      </c>
    </row>
    <row r="6" spans="1:6" x14ac:dyDescent="0.6">
      <c r="A6" s="1" t="s">
        <v>46</v>
      </c>
      <c r="B6" s="1" t="s">
        <v>85</v>
      </c>
      <c r="C6" s="1">
        <v>4</v>
      </c>
      <c r="D6" s="1">
        <v>4</v>
      </c>
      <c r="E6" s="1">
        <v>3</v>
      </c>
      <c r="F6" s="8">
        <v>600</v>
      </c>
    </row>
    <row r="7" spans="1:6" x14ac:dyDescent="0.6">
      <c r="A7" s="1" t="s">
        <v>51</v>
      </c>
      <c r="B7" s="1" t="s">
        <v>81</v>
      </c>
      <c r="C7" s="1">
        <v>5</v>
      </c>
      <c r="D7" s="1">
        <v>5</v>
      </c>
      <c r="E7" s="1">
        <v>5</v>
      </c>
      <c r="F7" s="8">
        <v>1000</v>
      </c>
    </row>
    <row r="8" spans="1:6" x14ac:dyDescent="0.6">
      <c r="A8" s="1" t="s">
        <v>53</v>
      </c>
      <c r="B8" s="1" t="s">
        <v>85</v>
      </c>
      <c r="C8" s="1">
        <v>2</v>
      </c>
      <c r="D8" s="1">
        <v>3</v>
      </c>
      <c r="E8" s="1">
        <v>2</v>
      </c>
      <c r="F8" s="8">
        <v>300</v>
      </c>
    </row>
    <row r="9" spans="1:6" x14ac:dyDescent="0.6">
      <c r="A9" s="1" t="s">
        <v>60</v>
      </c>
      <c r="B9" s="1" t="s">
        <v>85</v>
      </c>
      <c r="C9" s="1">
        <v>3</v>
      </c>
      <c r="D9" s="1">
        <v>5</v>
      </c>
      <c r="E9" s="1">
        <v>5</v>
      </c>
      <c r="F9" s="8">
        <v>1000</v>
      </c>
    </row>
    <row r="10" spans="1:6" x14ac:dyDescent="0.6">
      <c r="A10" s="1" t="s">
        <v>64</v>
      </c>
      <c r="B10" s="1" t="s">
        <v>85</v>
      </c>
      <c r="C10" s="1">
        <v>1</v>
      </c>
      <c r="D10" s="1">
        <v>5</v>
      </c>
      <c r="E10" s="1">
        <v>4</v>
      </c>
      <c r="F10" s="8">
        <v>800</v>
      </c>
    </row>
    <row r="11" spans="1:6" x14ac:dyDescent="0.6">
      <c r="A11" s="1" t="s">
        <v>67</v>
      </c>
      <c r="B11" s="1" t="s">
        <v>81</v>
      </c>
      <c r="C11" s="1">
        <v>3</v>
      </c>
      <c r="D11" s="1">
        <v>5</v>
      </c>
      <c r="E11" s="1">
        <v>3</v>
      </c>
      <c r="F11" s="8">
        <v>800</v>
      </c>
    </row>
  </sheetData>
  <sortState xmlns:xlrd2="http://schemas.microsoft.com/office/spreadsheetml/2017/richdata2" ref="A3:F11">
    <sortCondition ref="A3:A11"/>
  </sortState>
  <phoneticPr fontId="2" type="noConversion"/>
  <conditionalFormatting sqref="A3:F11">
    <cfRule type="expression" dxfId="0" priority="4">
      <formula>ISNUMBER(FIND("종로",#REF!))</formula>
    </cfRule>
  </conditionalFormatting>
  <pageMargins left="0.7" right="0.7" top="0.75" bottom="0.75" header="0.3" footer="0.3"/>
  <drawing r:id="rId1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C9C7F40-9050-4D28-829D-3D791A6C8911}">
  <sheetPr codeName="Sheet8"/>
  <dimension ref="A2:H18"/>
  <sheetViews>
    <sheetView workbookViewId="0">
      <selection activeCell="N7" sqref="N7"/>
    </sheetView>
  </sheetViews>
  <sheetFormatPr defaultRowHeight="16.899999999999999" x14ac:dyDescent="0.6"/>
  <cols>
    <col min="7" max="7" width="2.75" customWidth="1"/>
  </cols>
  <sheetData>
    <row r="2" spans="1:8" x14ac:dyDescent="0.6">
      <c r="A2" t="s">
        <v>161</v>
      </c>
      <c r="B2" s="24"/>
    </row>
    <row r="3" spans="1:8" x14ac:dyDescent="0.6">
      <c r="A3" s="1" t="s">
        <v>162</v>
      </c>
      <c r="B3" s="1" t="s">
        <v>5</v>
      </c>
      <c r="C3" s="1" t="s">
        <v>6</v>
      </c>
      <c r="D3" s="1" t="s">
        <v>7</v>
      </c>
      <c r="E3" s="1" t="s">
        <v>8</v>
      </c>
      <c r="F3" s="1" t="s">
        <v>9</v>
      </c>
      <c r="H3" s="1" t="s">
        <v>5</v>
      </c>
    </row>
    <row r="4" spans="1:8" x14ac:dyDescent="0.6">
      <c r="A4" s="2" t="s">
        <v>163</v>
      </c>
      <c r="B4" s="2" t="s">
        <v>158</v>
      </c>
      <c r="C4" s="2">
        <v>9</v>
      </c>
      <c r="D4" s="2">
        <v>10</v>
      </c>
      <c r="E4" s="2">
        <v>10</v>
      </c>
      <c r="F4" s="2" t="s">
        <v>164</v>
      </c>
      <c r="H4" s="1" t="s">
        <v>156</v>
      </c>
    </row>
    <row r="5" spans="1:8" x14ac:dyDescent="0.6">
      <c r="A5" s="2" t="s">
        <v>180</v>
      </c>
      <c r="B5" s="2" t="s">
        <v>181</v>
      </c>
      <c r="C5" s="2">
        <v>1</v>
      </c>
      <c r="D5" s="2">
        <v>1</v>
      </c>
      <c r="E5" s="2">
        <v>1</v>
      </c>
      <c r="F5" s="2" t="s">
        <v>182</v>
      </c>
      <c r="H5" s="1" t="s">
        <v>159</v>
      </c>
    </row>
    <row r="6" spans="1:8" x14ac:dyDescent="0.6">
      <c r="A6" s="2" t="s">
        <v>183</v>
      </c>
      <c r="B6" s="2" t="s">
        <v>181</v>
      </c>
      <c r="C6" s="2">
        <v>5</v>
      </c>
      <c r="D6" s="2">
        <v>5</v>
      </c>
      <c r="E6" s="2">
        <v>5</v>
      </c>
      <c r="F6" s="2" t="s">
        <v>184</v>
      </c>
      <c r="H6" s="1" t="s">
        <v>160</v>
      </c>
    </row>
    <row r="7" spans="1:8" x14ac:dyDescent="0.6">
      <c r="A7" s="2" t="s">
        <v>183</v>
      </c>
      <c r="B7" s="2" t="s">
        <v>181</v>
      </c>
      <c r="C7" s="2">
        <v>1</v>
      </c>
      <c r="D7" s="2">
        <v>5</v>
      </c>
      <c r="E7" s="2">
        <v>5</v>
      </c>
      <c r="F7" s="2" t="s">
        <v>185</v>
      </c>
      <c r="H7" s="1" t="s">
        <v>157</v>
      </c>
    </row>
    <row r="8" spans="1:8" x14ac:dyDescent="0.6">
      <c r="A8" s="2"/>
      <c r="B8" s="2"/>
      <c r="C8" s="2"/>
      <c r="D8" s="2"/>
      <c r="E8" s="2"/>
      <c r="F8" s="2"/>
    </row>
    <row r="9" spans="1:8" x14ac:dyDescent="0.6">
      <c r="A9" s="2"/>
      <c r="B9" s="2"/>
      <c r="C9" s="2"/>
      <c r="D9" s="2"/>
      <c r="E9" s="2"/>
      <c r="F9" s="2"/>
    </row>
    <row r="10" spans="1:8" x14ac:dyDescent="0.6">
      <c r="A10" s="2"/>
      <c r="B10" s="2"/>
      <c r="C10" s="2"/>
      <c r="D10" s="2"/>
      <c r="E10" s="2"/>
      <c r="F10" s="2"/>
    </row>
    <row r="11" spans="1:8" x14ac:dyDescent="0.6">
      <c r="A11" s="2"/>
      <c r="B11" s="2"/>
      <c r="C11" s="2"/>
      <c r="D11" s="2"/>
      <c r="E11" s="2"/>
      <c r="F11" s="2"/>
    </row>
    <row r="12" spans="1:8" x14ac:dyDescent="0.6">
      <c r="A12" s="2"/>
      <c r="B12" s="2"/>
      <c r="C12" s="2"/>
      <c r="D12" s="2"/>
      <c r="E12" s="2"/>
      <c r="F12" s="2"/>
    </row>
    <row r="13" spans="1:8" x14ac:dyDescent="0.6">
      <c r="A13" s="2"/>
      <c r="B13" s="2"/>
      <c r="C13" s="2"/>
      <c r="D13" s="2"/>
      <c r="E13" s="2"/>
      <c r="F13" s="2"/>
    </row>
    <row r="14" spans="1:8" x14ac:dyDescent="0.6">
      <c r="A14" s="2"/>
      <c r="B14" s="2"/>
      <c r="C14" s="2"/>
      <c r="D14" s="2"/>
      <c r="E14" s="2"/>
      <c r="F14" s="2"/>
    </row>
    <row r="15" spans="1:8" x14ac:dyDescent="0.6">
      <c r="A15" s="2"/>
      <c r="B15" s="2"/>
      <c r="C15" s="2"/>
      <c r="D15" s="2"/>
      <c r="E15" s="2"/>
      <c r="F15" s="2"/>
    </row>
    <row r="16" spans="1:8" x14ac:dyDescent="0.6">
      <c r="A16" s="2"/>
      <c r="B16" s="2"/>
      <c r="C16" s="2"/>
      <c r="D16" s="2"/>
      <c r="E16" s="2"/>
      <c r="F16" s="2"/>
    </row>
    <row r="17" spans="1:6" x14ac:dyDescent="0.6">
      <c r="A17" s="2"/>
      <c r="B17" s="2"/>
      <c r="C17" s="2"/>
      <c r="D17" s="2"/>
      <c r="E17" s="2"/>
      <c r="F17" s="2"/>
    </row>
    <row r="18" spans="1:6" x14ac:dyDescent="0.6">
      <c r="A18" s="2"/>
      <c r="B18" s="2"/>
      <c r="C18" s="2"/>
      <c r="D18" s="2"/>
      <c r="E18" s="2"/>
      <c r="F18" s="2"/>
    </row>
  </sheetData>
  <phoneticPr fontId="2" type="noConversion"/>
  <pageMargins left="0.7" right="0.7" top="0.75" bottom="0.75" header="0.3" footer="0.3"/>
  <drawing r:id="rId1"/>
  <legacyDrawing r:id="rId2"/>
  <controls>
    <mc:AlternateContent xmlns:mc="http://schemas.openxmlformats.org/markup-compatibility/2006">
      <mc:Choice Requires="x14">
        <control shapeId="8193" r:id="rId3" name="cmd구매후기">
          <controlPr defaultSize="0" autoLine="0" r:id="rId4">
            <anchor moveWithCells="1">
              <from>
                <xdr:col>4</xdr:col>
                <xdr:colOff>571500</xdr:colOff>
                <xdr:row>0</xdr:row>
                <xdr:rowOff>38100</xdr:rowOff>
              </from>
              <to>
                <xdr:col>5</xdr:col>
                <xdr:colOff>676275</xdr:colOff>
                <xdr:row>1</xdr:row>
                <xdr:rowOff>128588</xdr:rowOff>
              </to>
            </anchor>
          </controlPr>
        </control>
      </mc:Choice>
      <mc:Fallback>
        <control shapeId="8193" r:id="rId3" name="cmd구매후기"/>
      </mc:Fallback>
    </mc:AlternateContent>
  </control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9</vt:i4>
      </vt:variant>
      <vt:variant>
        <vt:lpstr>이름 지정된 범위</vt:lpstr>
      </vt:variant>
      <vt:variant>
        <vt:i4>2</vt:i4>
      </vt:variant>
    </vt:vector>
  </HeadingPairs>
  <TitlesOfParts>
    <vt:vector size="11" baseType="lpstr">
      <vt:lpstr>기본작업-1</vt:lpstr>
      <vt:lpstr>기본작업-2</vt:lpstr>
      <vt:lpstr>계산작업</vt:lpstr>
      <vt:lpstr>명품마트</vt:lpstr>
      <vt:lpstr>분석작업-1</vt:lpstr>
      <vt:lpstr>분석작업-2</vt:lpstr>
      <vt:lpstr>기타작업-1</vt:lpstr>
      <vt:lpstr>기타작업-2</vt:lpstr>
      <vt:lpstr>기타작업-3</vt:lpstr>
      <vt:lpstr>'기본작업-1'!Criteria</vt:lpstr>
      <vt:lpstr>'기본작업-1'!Extract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okmiilk@naver.com</dc:creator>
  <cp:lastModifiedBy>석진 안</cp:lastModifiedBy>
  <cp:lastPrinted>2026-05-13T00:31:51Z</cp:lastPrinted>
  <dcterms:created xsi:type="dcterms:W3CDTF">2023-05-30T06:41:20Z</dcterms:created>
  <dcterms:modified xsi:type="dcterms:W3CDTF">2026-05-13T05:56:10Z</dcterms:modified>
</cp:coreProperties>
</file>