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8FF738C-98A6-489F-979C-720FE3AF64A7}" xr6:coauthVersionLast="36" xr6:coauthVersionMax="47" xr10:uidLastSave="{00000000-0000-0000-0000-000000000000}"/>
  <bookViews>
    <workbookView xWindow="375" yWindow="375" windowWidth="19200" windowHeight="2100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N9" i="3" a="1"/>
  <c r="N9" i="3"/>
  <c r="N10" i="3"/>
  <c r="N11" i="3"/>
  <c r="N12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6" i="3"/>
  <c r="I26" i="3"/>
  <c r="I7" i="3"/>
  <c r="I27" i="3"/>
  <c r="I28" i="3"/>
  <c r="I12" i="3"/>
  <c r="I13" i="3"/>
  <c r="I14" i="3"/>
  <c r="I15" i="3"/>
  <c r="I16" i="3"/>
  <c r="I17" i="3"/>
  <c r="I18" i="3"/>
  <c r="I19" i="3"/>
  <c r="I20" i="3"/>
  <c r="I21" i="3"/>
  <c r="I22" i="3"/>
  <c r="I23" i="3"/>
  <c r="I4" i="3"/>
  <c r="I24" i="3"/>
  <c r="I5" i="3"/>
  <c r="I25" i="3"/>
  <c r="I8" i="3"/>
  <c r="I9" i="3"/>
  <c r="I29" i="3"/>
  <c r="I10" i="3"/>
  <c r="I11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ECD725D-2BB9-45FE-AED2-E18EF19D0054}" name="MS Access Database_Query1" type="1" refreshedVersion="6">
    <dbPr connection="DSN=MS Access Database;DBQ=C:\2026_컴활1급_실기_총정리(20251021)\길벗컴활1급총정리\기출\08회\제주농원.accdb;DefaultDir=C: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<sst xmlns="http://schemas.openxmlformats.org/spreadsheetml/2006/main" count="679" uniqueCount="179">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</sst>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F3-45D1-B47A-D977B5D7B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1</xdr:row>
      <xdr:rowOff>76200</xdr:rowOff>
    </xdr:from>
    <xdr:to>
      <xdr:col>7</xdr:col>
      <xdr:colOff>781050</xdr:colOff>
      <xdr:row>2</xdr:row>
      <xdr:rowOff>152400</xdr:rowOff>
    </xdr:to>
    <xdr:sp macro="[0]!서식적용" textlink="">
      <xdr:nvSpPr>
        <xdr:cNvPr id="3" name="말풍선: 사각형 2">
          <a:extLst>
            <a:ext uri="{FF2B5EF4-FFF2-40B4-BE49-F238E27FC236}">
              <a16:creationId xmlns:a16="http://schemas.microsoft.com/office/drawing/2014/main" id="{ED568E7D-CBBE-4393-97C8-A8CCD9E97505}"/>
            </a:ext>
          </a:extLst>
        </xdr:cNvPr>
        <xdr:cNvSpPr/>
      </xdr:nvSpPr>
      <xdr:spPr>
        <a:xfrm>
          <a:off x="4476750" y="285750"/>
          <a:ext cx="723900" cy="28575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38100</xdr:colOff>
      <xdr:row>4</xdr:row>
      <xdr:rowOff>38100</xdr:rowOff>
    </xdr:from>
    <xdr:to>
      <xdr:col>7</xdr:col>
      <xdr:colOff>771525</xdr:colOff>
      <xdr:row>5</xdr:row>
      <xdr:rowOff>152400</xdr:rowOff>
    </xdr:to>
    <xdr:sp macro="[0]!서식해제" textlink="">
      <xdr:nvSpPr>
        <xdr:cNvPr id="4" name="말풍선: 사각형 3">
          <a:extLst>
            <a:ext uri="{FF2B5EF4-FFF2-40B4-BE49-F238E27FC236}">
              <a16:creationId xmlns:a16="http://schemas.microsoft.com/office/drawing/2014/main" id="{91F22EAC-A887-4B98-B2AD-0B5FA4B77C14}"/>
            </a:ext>
          </a:extLst>
        </xdr:cNvPr>
        <xdr:cNvSpPr/>
      </xdr:nvSpPr>
      <xdr:spPr>
        <a:xfrm>
          <a:off x="4457700" y="876300"/>
          <a:ext cx="733425" cy="32385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123825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33.649284837964" createdVersion="6" refreshedVersion="6" minRefreshableVersion="3" recordCount="27" xr:uid="{69EB9CE5-7B5F-4197-8E59-E47235359347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F019A8-4D2C-4C72-A280-EC4653FAB057}" name="피벗 테이블1" cacheId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6"/>
        <item x="1"/>
        <item x="5"/>
        <item x="7"/>
        <item x="2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6"/>
    </i>
    <i r="1">
      <x v="7"/>
    </i>
    <i t="default">
      <x/>
    </i>
    <i>
      <x v="1"/>
    </i>
    <i r="1">
      <x v="4"/>
    </i>
    <i r="1">
      <x v="5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BB41A7-AB5B-46C0-A1FD-F72ED6A0E392}" name="표2" displayName="표2" ref="A1:D15" totalsRowShown="0">
  <autoFilter ref="A1:D15" xr:uid="{23ED60E3-25D1-48A8-A782-AA27FCCF0EEA}"/>
  <tableColumns count="4">
    <tableColumn id="1" xr3:uid="{428372A2-67D2-4837-96CE-17564BF880F5}" name="상품명"/>
    <tableColumn id="2" xr3:uid="{6D0FFF8A-55F6-433B-818D-8509DA062411}" name="상품상태"/>
    <tableColumn id="3" xr3:uid="{79DEA9A2-A51E-43E7-BD34-C59DC14898DD}" name="포인트"/>
    <tableColumn id="4" xr3:uid="{59693A5F-4560-44C7-B241-4EFFF9F37C4D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E8" sqref="E8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3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3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3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3">
      <c r="A6" s="11" t="s">
        <v>63</v>
      </c>
      <c r="B6" s="11" t="s">
        <v>54</v>
      </c>
      <c r="C6" s="11" t="s">
        <v>78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3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3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3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3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3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3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3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3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3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3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3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3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3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3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3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3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3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3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3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3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3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3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3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3">
      <c r="A31" s="33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1" t="s">
        <v>3</v>
      </c>
      <c r="B34" s="11" t="s">
        <v>5</v>
      </c>
      <c r="C34" s="11" t="s">
        <v>6</v>
      </c>
      <c r="D34" s="11" t="s">
        <v>7</v>
      </c>
      <c r="E34" s="11" t="s">
        <v>8</v>
      </c>
      <c r="F34" s="11" t="s">
        <v>10</v>
      </c>
      <c r="G34" s="11" t="s">
        <v>11</v>
      </c>
    </row>
    <row r="35" spans="1:7" x14ac:dyDescent="0.3">
      <c r="A35" s="11" t="s">
        <v>63</v>
      </c>
      <c r="B35" s="11" t="s">
        <v>78</v>
      </c>
      <c r="C35" s="11">
        <v>3</v>
      </c>
      <c r="D35" s="11">
        <v>5</v>
      </c>
      <c r="E35" s="11">
        <v>1</v>
      </c>
      <c r="F35" s="11" t="s">
        <v>19</v>
      </c>
      <c r="G35" s="12">
        <v>600</v>
      </c>
    </row>
    <row r="36" spans="1:7" x14ac:dyDescent="0.3">
      <c r="A36" s="11" t="s">
        <v>69</v>
      </c>
      <c r="B36" s="11" t="s">
        <v>81</v>
      </c>
      <c r="C36" s="11">
        <v>4</v>
      </c>
      <c r="D36" s="11">
        <v>4</v>
      </c>
      <c r="E36" s="11">
        <v>4</v>
      </c>
      <c r="F36" s="11" t="s">
        <v>19</v>
      </c>
      <c r="G36" s="12">
        <v>800</v>
      </c>
    </row>
    <row r="37" spans="1:7" x14ac:dyDescent="0.3">
      <c r="A37" s="11" t="s">
        <v>66</v>
      </c>
      <c r="B37" s="11" t="s">
        <v>76</v>
      </c>
      <c r="C37" s="11">
        <v>5</v>
      </c>
      <c r="D37" s="11">
        <v>3</v>
      </c>
      <c r="E37" s="11">
        <v>4</v>
      </c>
      <c r="F37" s="11" t="s">
        <v>19</v>
      </c>
      <c r="G37" s="12">
        <v>600</v>
      </c>
    </row>
    <row r="38" spans="1:7" x14ac:dyDescent="0.3">
      <c r="A38" s="11" t="s">
        <v>33</v>
      </c>
      <c r="B38" s="11" t="s">
        <v>76</v>
      </c>
      <c r="C38" s="11">
        <v>3</v>
      </c>
      <c r="D38" s="11">
        <v>1</v>
      </c>
      <c r="E38" s="11">
        <v>3</v>
      </c>
      <c r="F38" s="11" t="s">
        <v>19</v>
      </c>
      <c r="G38" s="12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J12" sqref="J1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3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3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3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3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3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3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3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3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3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3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3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3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3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3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3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3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3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3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3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3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3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3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3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3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3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3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3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3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3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3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3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3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3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3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3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3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3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3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3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3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3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M11" sqref="M11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3" t="s">
        <v>17</v>
      </c>
      <c r="B3" s="3" t="s">
        <v>18</v>
      </c>
      <c r="C3" s="3" t="str">
        <f>INDEX($M$3:$O$5,MATCH(B3,$L$3:$L$5,1),MATCH(RIGHT(B3,1),$M$2:$O$2,0))</f>
        <v>천애향중과</v>
      </c>
      <c r="D3" s="3">
        <v>3</v>
      </c>
      <c r="E3" s="3">
        <v>5</v>
      </c>
      <c r="F3" s="3">
        <v>3</v>
      </c>
      <c r="G3" s="3" t="str">
        <f>REPT("★",(SUMPRODUCT(D3:F3,{0.5,0.3,0.2}))) &amp; REPT("☆",5-TRUNC(SUMPRODUCT(D3:F3,{0.5,0.3,0.2})))</f>
        <v>★★★☆☆</v>
      </c>
      <c r="H3" s="3" t="s">
        <v>19</v>
      </c>
      <c r="I3" s="8">
        <f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</row>
    <row r="4" spans="1:15" x14ac:dyDescent="0.3">
      <c r="A4" s="3" t="s">
        <v>25</v>
      </c>
      <c r="B4" s="3" t="s">
        <v>26</v>
      </c>
      <c r="C4" s="31" t="str">
        <f t="shared" ref="C4:C29" si="0">INDEX($M$3:$O$5,MATCH(B4,$L$3:$L$5,1),MATCH(RIGHT(B4,1),$M$2:$O$2,0))</f>
        <v>레드향대과</v>
      </c>
      <c r="D4" s="3">
        <v>5</v>
      </c>
      <c r="E4" s="3">
        <v>3</v>
      </c>
      <c r="F4" s="3">
        <v>4</v>
      </c>
      <c r="G4" s="31" t="str">
        <f>REPT("★",(SUMPRODUCT(D4:F4,{0.5,0.3,0.2}))) &amp; REPT("☆",5-TRUNC(SUMPRODUCT(D4:F4,{0.5,0.3,0.2})))</f>
        <v>★★★★☆</v>
      </c>
      <c r="H4" s="3" t="s">
        <v>27</v>
      </c>
      <c r="I4" s="8">
        <f t="shared" ref="I4:I29" si="1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5" x14ac:dyDescent="0.3">
      <c r="A5" s="3" t="s">
        <v>33</v>
      </c>
      <c r="B5" s="3" t="s">
        <v>34</v>
      </c>
      <c r="C5" s="31" t="str">
        <f t="shared" si="0"/>
        <v>레드향중과</v>
      </c>
      <c r="D5" s="3">
        <v>3</v>
      </c>
      <c r="E5" s="3">
        <v>1</v>
      </c>
      <c r="F5" s="3">
        <v>3</v>
      </c>
      <c r="G5" s="31" t="str">
        <f>REPT("★",(SUMPRODUCT(D5:F5,{0.5,0.3,0.2}))) &amp; REPT("☆",5-TRUNC(SUMPRODUCT(D5:F5,{0.5,0.3,0.2})))</f>
        <v>★★☆☆☆</v>
      </c>
      <c r="H5" s="3" t="s">
        <v>19</v>
      </c>
      <c r="I5" s="8">
        <f t="shared" si="1"/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5" x14ac:dyDescent="0.3">
      <c r="A6" s="3" t="s">
        <v>39</v>
      </c>
      <c r="B6" s="3" t="s">
        <v>40</v>
      </c>
      <c r="C6" s="31" t="str">
        <f t="shared" si="0"/>
        <v>감귤소과</v>
      </c>
      <c r="D6" s="3">
        <v>2</v>
      </c>
      <c r="E6" s="3">
        <v>3</v>
      </c>
      <c r="F6" s="3">
        <v>1</v>
      </c>
      <c r="G6" s="31" t="str">
        <f>REPT("★",(SUMPRODUCT(D6:F6,{0.5,0.3,0.2}))) &amp; REPT("☆",5-TRUNC(SUMPRODUCT(D6:F6,{0.5,0.3,0.2})))</f>
        <v>★★☆☆☆</v>
      </c>
      <c r="H6" s="3" t="s">
        <v>27</v>
      </c>
      <c r="I6" s="8">
        <f t="shared" si="1"/>
        <v>300</v>
      </c>
      <c r="J6" s="10" t="s">
        <v>41</v>
      </c>
    </row>
    <row r="7" spans="1:15" x14ac:dyDescent="0.3">
      <c r="A7" s="3" t="s">
        <v>42</v>
      </c>
      <c r="B7" s="3" t="s">
        <v>43</v>
      </c>
      <c r="C7" s="31" t="str">
        <f t="shared" si="0"/>
        <v>천애향소과</v>
      </c>
      <c r="D7" s="3">
        <v>1</v>
      </c>
      <c r="E7" s="3">
        <v>2</v>
      </c>
      <c r="F7" s="3">
        <v>4</v>
      </c>
      <c r="G7" s="31" t="str">
        <f>REPT("★",(SUMPRODUCT(D7:F7,{0.5,0.3,0.2}))) &amp; REPT("☆",5-TRUNC(SUMPRODUCT(D7:F7,{0.5,0.3,0.2})))</f>
        <v>★☆☆☆☆</v>
      </c>
      <c r="H7" s="3" t="s">
        <v>19</v>
      </c>
      <c r="I7" s="8">
        <f t="shared" si="1"/>
        <v>600</v>
      </c>
      <c r="J7" s="10" t="s">
        <v>28</v>
      </c>
      <c r="L7" t="s">
        <v>1</v>
      </c>
    </row>
    <row r="8" spans="1:15" x14ac:dyDescent="0.3">
      <c r="A8" s="3" t="s">
        <v>44</v>
      </c>
      <c r="B8" s="3" t="s">
        <v>26</v>
      </c>
      <c r="C8" s="31" t="str">
        <f t="shared" si="0"/>
        <v>레드향대과</v>
      </c>
      <c r="D8" s="3">
        <v>4</v>
      </c>
      <c r="E8" s="3">
        <v>2</v>
      </c>
      <c r="F8" s="3">
        <v>4</v>
      </c>
      <c r="G8" s="31" t="str">
        <f>REPT("★",(SUMPRODUCT(D8:F8,{0.5,0.3,0.2}))) &amp; REPT("☆",5-TRUNC(SUMPRODUCT(D8:F8,{0.5,0.3,0.2})))</f>
        <v>★★★☆☆</v>
      </c>
      <c r="H8" s="3" t="s">
        <v>27</v>
      </c>
      <c r="I8" s="8">
        <f t="shared" si="1"/>
        <v>600</v>
      </c>
      <c r="J8" s="10" t="s">
        <v>72</v>
      </c>
      <c r="L8" s="32" t="s">
        <v>6</v>
      </c>
      <c r="M8" s="32"/>
      <c r="N8" s="4" t="s">
        <v>166</v>
      </c>
    </row>
    <row r="9" spans="1:15" x14ac:dyDescent="0.3">
      <c r="A9" s="3" t="s">
        <v>45</v>
      </c>
      <c r="B9" s="3" t="s">
        <v>40</v>
      </c>
      <c r="C9" s="31" t="str">
        <f t="shared" si="0"/>
        <v>감귤소과</v>
      </c>
      <c r="D9" s="3">
        <v>2</v>
      </c>
      <c r="E9" s="3">
        <v>3</v>
      </c>
      <c r="F9" s="3">
        <v>5</v>
      </c>
      <c r="G9" s="31" t="str">
        <f>REPT("★",(SUMPRODUCT(D9:F9,{0.5,0.3,0.2}))) &amp; REPT("☆",5-TRUNC(SUMPRODUCT(D9:F9,{0.5,0.3,0.2})))</f>
        <v>★★☆☆☆</v>
      </c>
      <c r="H9" s="3" t="s">
        <v>19</v>
      </c>
      <c r="I9" s="8">
        <f t="shared" si="1"/>
        <v>800</v>
      </c>
      <c r="J9" s="10" t="s">
        <v>73</v>
      </c>
      <c r="L9" s="5">
        <v>0</v>
      </c>
      <c r="M9" s="6">
        <v>1</v>
      </c>
      <c r="N9" s="1">
        <f t="array" ref="N9:N12">FREQUENCY(IF((RIGHT($B$3:$B$29,1)="M")+(RIGHT($B$3:$B$29,1)="L"),$D$3:$D$29),M9:M12)</f>
        <v>2</v>
      </c>
    </row>
    <row r="10" spans="1:15" x14ac:dyDescent="0.3">
      <c r="A10" s="3" t="s">
        <v>46</v>
      </c>
      <c r="B10" s="3" t="s">
        <v>43</v>
      </c>
      <c r="C10" s="31" t="str">
        <f t="shared" si="0"/>
        <v>천애향소과</v>
      </c>
      <c r="D10" s="3">
        <v>4</v>
      </c>
      <c r="E10" s="3">
        <v>4</v>
      </c>
      <c r="F10" s="3">
        <v>3</v>
      </c>
      <c r="G10" s="31" t="str">
        <f>REPT("★",(SUMPRODUCT(D10:F10,{0.5,0.3,0.2}))) &amp; REPT("☆",5-TRUNC(SUMPRODUCT(D10:F10,{0.5,0.3,0.2})))</f>
        <v>★★★☆☆</v>
      </c>
      <c r="H10" s="3" t="s">
        <v>27</v>
      </c>
      <c r="I10" s="8">
        <f t="shared" si="1"/>
        <v>600</v>
      </c>
      <c r="J10" s="10" t="s">
        <v>74</v>
      </c>
      <c r="L10" s="5">
        <v>1</v>
      </c>
      <c r="M10" s="6">
        <v>2</v>
      </c>
      <c r="N10" s="1">
        <v>2</v>
      </c>
    </row>
    <row r="11" spans="1:15" x14ac:dyDescent="0.3">
      <c r="A11" s="3" t="s">
        <v>47</v>
      </c>
      <c r="B11" s="3" t="s">
        <v>48</v>
      </c>
      <c r="C11" s="31" t="str">
        <f t="shared" si="0"/>
        <v>천애향대과</v>
      </c>
      <c r="D11" s="3">
        <v>5</v>
      </c>
      <c r="E11" s="3">
        <v>3</v>
      </c>
      <c r="F11" s="3">
        <v>4</v>
      </c>
      <c r="G11" s="31" t="str">
        <f>REPT("★",(SUMPRODUCT(D11:F11,{0.5,0.3,0.2}))) &amp; REPT("☆",5-TRUNC(SUMPRODUCT(D11:F11,{0.5,0.3,0.2})))</f>
        <v>★★★★☆</v>
      </c>
      <c r="H11" s="3" t="s">
        <v>19</v>
      </c>
      <c r="I11" s="8">
        <f t="shared" si="1"/>
        <v>600</v>
      </c>
      <c r="J11" s="10" t="s">
        <v>28</v>
      </c>
      <c r="L11" s="5">
        <v>2</v>
      </c>
      <c r="M11" s="6">
        <v>3</v>
      </c>
      <c r="N11" s="1">
        <v>4</v>
      </c>
    </row>
    <row r="12" spans="1:15" x14ac:dyDescent="0.3">
      <c r="A12" s="3" t="s">
        <v>49</v>
      </c>
      <c r="B12" s="3" t="s">
        <v>48</v>
      </c>
      <c r="C12" s="31" t="str">
        <f t="shared" si="0"/>
        <v>천애향대과</v>
      </c>
      <c r="D12" s="3">
        <v>2</v>
      </c>
      <c r="E12" s="3">
        <v>3</v>
      </c>
      <c r="F12" s="3">
        <v>4</v>
      </c>
      <c r="G12" s="31" t="str">
        <f>REPT("★",(SUMPRODUCT(D12:F12,{0.5,0.3,0.2}))) &amp; REPT("☆",5-TRUNC(SUMPRODUCT(D12:F12,{0.5,0.3,0.2})))</f>
        <v>★★☆☆☆</v>
      </c>
      <c r="H12" s="3" t="s">
        <v>27</v>
      </c>
      <c r="I12" s="8">
        <f t="shared" si="1"/>
        <v>600</v>
      </c>
      <c r="J12" s="10" t="s">
        <v>72</v>
      </c>
      <c r="L12" s="5">
        <v>3</v>
      </c>
      <c r="M12" s="6"/>
      <c r="N12" s="1">
        <v>8</v>
      </c>
    </row>
    <row r="13" spans="1:15" x14ac:dyDescent="0.3">
      <c r="A13" s="3" t="s">
        <v>50</v>
      </c>
      <c r="B13" s="3" t="s">
        <v>48</v>
      </c>
      <c r="C13" s="31" t="str">
        <f t="shared" si="0"/>
        <v>천애향대과</v>
      </c>
      <c r="D13" s="3">
        <v>1</v>
      </c>
      <c r="E13" s="3">
        <v>5</v>
      </c>
      <c r="F13" s="3">
        <v>4</v>
      </c>
      <c r="G13" s="31" t="str">
        <f>REPT("★",(SUMPRODUCT(D13:F13,{0.5,0.3,0.2}))) &amp; REPT("☆",5-TRUNC(SUMPRODUCT(D13:F13,{0.5,0.3,0.2})))</f>
        <v>★★☆☆☆</v>
      </c>
      <c r="H13" s="3" t="s">
        <v>19</v>
      </c>
      <c r="I13" s="8">
        <f t="shared" si="1"/>
        <v>800</v>
      </c>
      <c r="J13" s="10" t="s">
        <v>41</v>
      </c>
    </row>
    <row r="14" spans="1:15" x14ac:dyDescent="0.3">
      <c r="A14" s="3" t="s">
        <v>51</v>
      </c>
      <c r="B14" s="3" t="s">
        <v>52</v>
      </c>
      <c r="C14" s="31" t="str">
        <f t="shared" si="0"/>
        <v>레드향소과</v>
      </c>
      <c r="D14" s="3">
        <v>5</v>
      </c>
      <c r="E14" s="3">
        <v>5</v>
      </c>
      <c r="F14" s="3">
        <v>5</v>
      </c>
      <c r="G14" s="31" t="str">
        <f>REPT("★",(SUMPRODUCT(D14:F14,{0.5,0.3,0.2}))) &amp; REPT("☆",5-TRUNC(SUMPRODUCT(D14:F14,{0.5,0.3,0.2})))</f>
        <v>★★★★★</v>
      </c>
      <c r="H14" s="3" t="s">
        <v>27</v>
      </c>
      <c r="I14" s="8">
        <f t="shared" si="1"/>
        <v>1000</v>
      </c>
      <c r="J14" s="3" t="s">
        <v>28</v>
      </c>
      <c r="L14" t="s">
        <v>2</v>
      </c>
    </row>
    <row r="15" spans="1:15" x14ac:dyDescent="0.3">
      <c r="A15" s="3" t="s">
        <v>53</v>
      </c>
      <c r="B15" s="3" t="s">
        <v>54</v>
      </c>
      <c r="C15" s="31" t="str">
        <f t="shared" si="0"/>
        <v>감귤중과</v>
      </c>
      <c r="D15" s="3">
        <v>2</v>
      </c>
      <c r="E15" s="3">
        <v>3</v>
      </c>
      <c r="F15" s="3">
        <v>2</v>
      </c>
      <c r="G15" s="31" t="str">
        <f>REPT("★",(SUMPRODUCT(D15:F15,{0.5,0.3,0.2}))) &amp; REPT("☆",5-TRUNC(SUMPRODUCT(D15:F15,{0.5,0.3,0.2})))</f>
        <v>★★☆☆☆</v>
      </c>
      <c r="H15" s="3" t="s">
        <v>19</v>
      </c>
      <c r="I15" s="8">
        <f t="shared" si="1"/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5" x14ac:dyDescent="0.3">
      <c r="A16" s="3" t="s">
        <v>57</v>
      </c>
      <c r="B16" s="3" t="s">
        <v>48</v>
      </c>
      <c r="C16" s="31" t="str">
        <f t="shared" si="0"/>
        <v>천애향대과</v>
      </c>
      <c r="D16" s="3">
        <v>4</v>
      </c>
      <c r="E16" s="3">
        <v>2</v>
      </c>
      <c r="F16" s="3">
        <v>1</v>
      </c>
      <c r="G16" s="31" t="str">
        <f>REPT("★",(SUMPRODUCT(D16:F16,{0.5,0.3,0.2}))) &amp; REPT("☆",5-TRUNC(SUMPRODUCT(D16:F16,{0.5,0.3,0.2})))</f>
        <v>★★☆☆☆</v>
      </c>
      <c r="H16" s="3" t="s">
        <v>27</v>
      </c>
      <c r="I16" s="8">
        <f t="shared" si="1"/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_xlfn.CONCAT(SUM(IF(($H$3:$H$29=$L16)*(LEFT($J$3:$J$29,2)=M$15),1)),"/",COUNTA($B$3:$B$29))</f>
        <v>6/27</v>
      </c>
      <c r="N16" s="31" t="str">
        <f t="array" ref="N16">_xlfn.CONCAT(SUM(IF(($H$3:$H$29=$L16)*(LEFT($J$3:$J$29,2)=N$15),1)),"/",COUNTA($B$3:$B$29))</f>
        <v>6/27</v>
      </c>
    </row>
    <row r="17" spans="1:14" x14ac:dyDescent="0.3">
      <c r="A17" s="3" t="s">
        <v>58</v>
      </c>
      <c r="B17" s="3" t="s">
        <v>43</v>
      </c>
      <c r="C17" s="31" t="str">
        <f t="shared" si="0"/>
        <v>천애향소과</v>
      </c>
      <c r="D17" s="3">
        <v>3</v>
      </c>
      <c r="E17" s="3">
        <v>1</v>
      </c>
      <c r="F17" s="3">
        <v>1</v>
      </c>
      <c r="G17" s="31" t="str">
        <f>REPT("★",(SUMPRODUCT(D17:F17,{0.5,0.3,0.2}))) &amp; REPT("☆",5-TRUNC(SUMPRODUCT(D17:F17,{0.5,0.3,0.2})))</f>
        <v>★★☆☆☆</v>
      </c>
      <c r="H17" s="3" t="s">
        <v>19</v>
      </c>
      <c r="I17" s="8">
        <f t="shared" si="1"/>
        <v>0</v>
      </c>
      <c r="J17" s="3" t="s">
        <v>28</v>
      </c>
      <c r="L17" s="1" t="s">
        <v>27</v>
      </c>
      <c r="M17" s="31" t="str">
        <f t="array" ref="M17">_xlfn.CONCAT(SUM(IF(($H$3:$H$29=$L17)*(LEFT($J$3:$J$29,2)=M$15),1)),"/",COUNTA($B$3:$B$29))</f>
        <v>7/27</v>
      </c>
      <c r="N17" s="31" t="str">
        <f t="array" ref="N17">_xlfn.CONCAT(SUM(IF(($H$3:$H$29=$L17)*(LEFT($J$3:$J$29,2)=N$15),1)),"/",COUNTA($B$3:$B$29))</f>
        <v>8/27</v>
      </c>
    </row>
    <row r="18" spans="1:14" x14ac:dyDescent="0.3">
      <c r="A18" s="3" t="s">
        <v>59</v>
      </c>
      <c r="B18" s="3" t="s">
        <v>40</v>
      </c>
      <c r="C18" s="31" t="str">
        <f t="shared" si="0"/>
        <v>감귤소과</v>
      </c>
      <c r="D18" s="3">
        <v>2</v>
      </c>
      <c r="E18" s="3">
        <v>4</v>
      </c>
      <c r="F18" s="3">
        <v>2</v>
      </c>
      <c r="G18" s="31" t="str">
        <f>REPT("★",(SUMPRODUCT(D18:F18,{0.5,0.3,0.2}))) &amp; REPT("☆",5-TRUNC(SUMPRODUCT(D18:F18,{0.5,0.3,0.2})))</f>
        <v>★★☆☆☆</v>
      </c>
      <c r="H18" s="3" t="s">
        <v>27</v>
      </c>
      <c r="I18" s="8">
        <f t="shared" si="1"/>
        <v>600</v>
      </c>
      <c r="J18" s="7" t="s">
        <v>72</v>
      </c>
    </row>
    <row r="19" spans="1:14" x14ac:dyDescent="0.3">
      <c r="A19" s="3" t="s">
        <v>60</v>
      </c>
      <c r="B19" s="3" t="s">
        <v>43</v>
      </c>
      <c r="C19" s="31" t="str">
        <f t="shared" si="0"/>
        <v>천애향소과</v>
      </c>
      <c r="D19" s="3">
        <v>3</v>
      </c>
      <c r="E19" s="3">
        <v>5</v>
      </c>
      <c r="F19" s="3">
        <v>5</v>
      </c>
      <c r="G19" s="31" t="str">
        <f>REPT("★",(SUMPRODUCT(D19:F19,{0.5,0.3,0.2}))) &amp; REPT("☆",5-TRUNC(SUMPRODUCT(D19:F19,{0.5,0.3,0.2})))</f>
        <v>★★★★☆</v>
      </c>
      <c r="H19" s="3" t="s">
        <v>27</v>
      </c>
      <c r="I19" s="8">
        <f t="shared" si="1"/>
        <v>1000</v>
      </c>
      <c r="J19" s="3" t="s">
        <v>41</v>
      </c>
    </row>
    <row r="20" spans="1:14" x14ac:dyDescent="0.3">
      <c r="A20" s="3" t="s">
        <v>61</v>
      </c>
      <c r="B20" s="3" t="s">
        <v>43</v>
      </c>
      <c r="C20" s="31" t="str">
        <f t="shared" si="0"/>
        <v>천애향소과</v>
      </c>
      <c r="D20" s="3">
        <v>1</v>
      </c>
      <c r="E20" s="3">
        <v>1</v>
      </c>
      <c r="F20" s="3">
        <v>3</v>
      </c>
      <c r="G20" s="31" t="str">
        <f>REPT("★",(SUMPRODUCT(D20:F20,{0.5,0.3,0.2}))) &amp; REPT("☆",5-TRUNC(SUMPRODUCT(D20:F20,{0.5,0.3,0.2})))</f>
        <v>★☆☆☆☆</v>
      </c>
      <c r="H20" s="3" t="s">
        <v>19</v>
      </c>
      <c r="I20" s="8">
        <f t="shared" si="1"/>
        <v>300</v>
      </c>
      <c r="J20" s="3" t="s">
        <v>28</v>
      </c>
    </row>
    <row r="21" spans="1:14" x14ac:dyDescent="0.3">
      <c r="A21" s="3" t="s">
        <v>62</v>
      </c>
      <c r="B21" s="3" t="s">
        <v>48</v>
      </c>
      <c r="C21" s="31" t="str">
        <f t="shared" si="0"/>
        <v>천애향대과</v>
      </c>
      <c r="D21" s="3">
        <v>4</v>
      </c>
      <c r="E21" s="3">
        <v>4</v>
      </c>
      <c r="F21" s="3">
        <v>4</v>
      </c>
      <c r="G21" s="31" t="str">
        <f>REPT("★",(SUMPRODUCT(D21:F21,{0.5,0.3,0.2}))) &amp; REPT("☆",5-TRUNC(SUMPRODUCT(D21:F21,{0.5,0.3,0.2})))</f>
        <v>★★★★☆</v>
      </c>
      <c r="H21" s="3" t="s">
        <v>27</v>
      </c>
      <c r="I21" s="8">
        <f t="shared" si="1"/>
        <v>800</v>
      </c>
      <c r="J21" s="3" t="s">
        <v>72</v>
      </c>
    </row>
    <row r="22" spans="1:14" x14ac:dyDescent="0.3">
      <c r="A22" s="3" t="s">
        <v>63</v>
      </c>
      <c r="B22" s="3" t="s">
        <v>54</v>
      </c>
      <c r="C22" s="31" t="str">
        <f t="shared" si="0"/>
        <v>감귤중과</v>
      </c>
      <c r="D22" s="3">
        <v>3</v>
      </c>
      <c r="E22" s="3">
        <v>5</v>
      </c>
      <c r="F22" s="3">
        <v>1</v>
      </c>
      <c r="G22" s="31" t="str">
        <f>REPT("★",(SUMPRODUCT(D22:F22,{0.5,0.3,0.2}))) &amp; REPT("☆",5-TRUNC(SUMPRODUCT(D22:F22,{0.5,0.3,0.2})))</f>
        <v>★★★☆☆</v>
      </c>
      <c r="H22" s="3" t="s">
        <v>19</v>
      </c>
      <c r="I22" s="8">
        <f t="shared" si="1"/>
        <v>600</v>
      </c>
      <c r="J22" s="3" t="s">
        <v>73</v>
      </c>
    </row>
    <row r="23" spans="1:14" x14ac:dyDescent="0.3">
      <c r="A23" s="3" t="s">
        <v>64</v>
      </c>
      <c r="B23" s="3" t="s">
        <v>65</v>
      </c>
      <c r="C23" s="31" t="str">
        <f t="shared" si="0"/>
        <v>감귤대과</v>
      </c>
      <c r="D23" s="3">
        <v>1</v>
      </c>
      <c r="E23" s="3">
        <v>5</v>
      </c>
      <c r="F23" s="3">
        <v>4</v>
      </c>
      <c r="G23" s="31" t="str">
        <f>REPT("★",(SUMPRODUCT(D23:F23,{0.5,0.3,0.2}))) &amp; REPT("☆",5-TRUNC(SUMPRODUCT(D23:F23,{0.5,0.3,0.2})))</f>
        <v>★★☆☆☆</v>
      </c>
      <c r="H23" s="3" t="s">
        <v>27</v>
      </c>
      <c r="I23" s="8">
        <f t="shared" si="1"/>
        <v>800</v>
      </c>
      <c r="J23" s="3" t="s">
        <v>28</v>
      </c>
    </row>
    <row r="24" spans="1:14" x14ac:dyDescent="0.3">
      <c r="A24" s="3" t="s">
        <v>66</v>
      </c>
      <c r="B24" s="3" t="s">
        <v>26</v>
      </c>
      <c r="C24" s="31" t="str">
        <f t="shared" si="0"/>
        <v>레드향대과</v>
      </c>
      <c r="D24" s="3">
        <v>5</v>
      </c>
      <c r="E24" s="3">
        <v>3</v>
      </c>
      <c r="F24" s="3">
        <v>4</v>
      </c>
      <c r="G24" s="31" t="str">
        <f>REPT("★",(SUMPRODUCT(D24:F24,{0.5,0.3,0.2}))) &amp; REPT("☆",5-TRUNC(SUMPRODUCT(D24:F24,{0.5,0.3,0.2})))</f>
        <v>★★★★☆</v>
      </c>
      <c r="H24" s="3" t="s">
        <v>19</v>
      </c>
      <c r="I24" s="8">
        <f t="shared" si="1"/>
        <v>600</v>
      </c>
      <c r="J24" s="7" t="s">
        <v>72</v>
      </c>
    </row>
    <row r="25" spans="1:14" x14ac:dyDescent="0.3">
      <c r="A25" s="3" t="s">
        <v>67</v>
      </c>
      <c r="B25" s="3" t="s">
        <v>40</v>
      </c>
      <c r="C25" s="31" t="str">
        <f t="shared" si="0"/>
        <v>감귤소과</v>
      </c>
      <c r="D25" s="3">
        <v>3</v>
      </c>
      <c r="E25" s="3">
        <v>5</v>
      </c>
      <c r="F25" s="3">
        <v>3</v>
      </c>
      <c r="G25" s="31" t="str">
        <f>REPT("★",(SUMPRODUCT(D25:F25,{0.5,0.3,0.2}))) &amp; REPT("☆",5-TRUNC(SUMPRODUCT(D25:F25,{0.5,0.3,0.2})))</f>
        <v>★★★☆☆</v>
      </c>
      <c r="H25" s="3" t="s">
        <v>27</v>
      </c>
      <c r="I25" s="8">
        <f t="shared" si="1"/>
        <v>800</v>
      </c>
      <c r="J25" s="3" t="s">
        <v>41</v>
      </c>
    </row>
    <row r="26" spans="1:14" x14ac:dyDescent="0.3">
      <c r="A26" s="3" t="s">
        <v>68</v>
      </c>
      <c r="B26" s="3" t="s">
        <v>65</v>
      </c>
      <c r="C26" s="31" t="str">
        <f t="shared" si="0"/>
        <v>감귤대과</v>
      </c>
      <c r="D26" s="3">
        <v>4</v>
      </c>
      <c r="E26" s="3">
        <v>1</v>
      </c>
      <c r="F26" s="3">
        <v>2</v>
      </c>
      <c r="G26" s="31" t="str">
        <f>REPT("★",(SUMPRODUCT(D26:F26,{0.5,0.3,0.2}))) &amp; REPT("☆",5-TRUNC(SUMPRODUCT(D26:F26,{0.5,0.3,0.2})))</f>
        <v>★★☆☆☆</v>
      </c>
      <c r="H26" s="3" t="s">
        <v>27</v>
      </c>
      <c r="I26" s="8">
        <f t="shared" si="1"/>
        <v>300</v>
      </c>
      <c r="J26" s="3" t="s">
        <v>28</v>
      </c>
    </row>
    <row r="27" spans="1:14" x14ac:dyDescent="0.3">
      <c r="A27" s="3" t="s">
        <v>69</v>
      </c>
      <c r="B27" s="3" t="s">
        <v>52</v>
      </c>
      <c r="C27" s="31" t="str">
        <f t="shared" si="0"/>
        <v>레드향소과</v>
      </c>
      <c r="D27" s="3">
        <v>4</v>
      </c>
      <c r="E27" s="3">
        <v>4</v>
      </c>
      <c r="F27" s="3">
        <v>4</v>
      </c>
      <c r="G27" s="31" t="str">
        <f>REPT("★",(SUMPRODUCT(D27:F27,{0.5,0.3,0.2}))) &amp; REPT("☆",5-TRUNC(SUMPRODUCT(D27:F27,{0.5,0.3,0.2})))</f>
        <v>★★★★☆</v>
      </c>
      <c r="H27" s="3" t="s">
        <v>19</v>
      </c>
      <c r="I27" s="8">
        <f t="shared" si="1"/>
        <v>800</v>
      </c>
      <c r="J27" s="7" t="s">
        <v>72</v>
      </c>
    </row>
    <row r="28" spans="1:14" x14ac:dyDescent="0.3">
      <c r="A28" s="3" t="s">
        <v>70</v>
      </c>
      <c r="B28" s="3" t="s">
        <v>48</v>
      </c>
      <c r="C28" s="31" t="str">
        <f t="shared" si="0"/>
        <v>천애향대과</v>
      </c>
      <c r="D28" s="3">
        <v>3</v>
      </c>
      <c r="E28" s="3">
        <v>1</v>
      </c>
      <c r="F28" s="3">
        <v>3</v>
      </c>
      <c r="G28" s="31" t="str">
        <f>REPT("★",(SUMPRODUCT(D28:F28,{0.5,0.3,0.2}))) &amp; REPT("☆",5-TRUNC(SUMPRODUCT(D28:F28,{0.5,0.3,0.2})))</f>
        <v>★★☆☆☆</v>
      </c>
      <c r="H28" s="3" t="s">
        <v>27</v>
      </c>
      <c r="I28" s="8">
        <f t="shared" si="1"/>
        <v>300</v>
      </c>
      <c r="J28" s="3" t="s">
        <v>73</v>
      </c>
    </row>
    <row r="29" spans="1:14" x14ac:dyDescent="0.3">
      <c r="A29" s="3" t="s">
        <v>71</v>
      </c>
      <c r="B29" s="3" t="s">
        <v>54</v>
      </c>
      <c r="C29" s="31" t="str">
        <f t="shared" si="0"/>
        <v>감귤중과</v>
      </c>
      <c r="D29" s="3">
        <v>5</v>
      </c>
      <c r="E29" s="3">
        <v>4</v>
      </c>
      <c r="F29" s="3">
        <v>5</v>
      </c>
      <c r="G29" s="31" t="str">
        <f>REPT("★",(SUMPRODUCT(D29:F29,{0.5,0.3,0.2}))) &amp; REPT("☆",5-TRUNC(SUMPRODUCT(D29:F29,{0.5,0.3,0.2})))</f>
        <v>★★★★☆</v>
      </c>
      <c r="H29" s="3" t="s">
        <v>27</v>
      </c>
      <c r="I29" s="8">
        <f t="shared" si="1"/>
        <v>800</v>
      </c>
      <c r="J29" s="3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F786-FCDD-4C83-B0E7-6B632EB28508}">
  <sheetPr codeName="Sheet5"/>
  <dimension ref="A1:D15"/>
  <sheetViews>
    <sheetView workbookViewId="0">
      <selection sqref="A1:D15"/>
    </sheetView>
  </sheetViews>
  <sheetFormatPr defaultRowHeight="16.5" x14ac:dyDescent="0.3"/>
  <cols>
    <col min="2" max="2" width="10.25" customWidth="1"/>
  </cols>
  <sheetData>
    <row r="1" spans="1:4" x14ac:dyDescent="0.3">
      <c r="A1" t="s">
        <v>174</v>
      </c>
      <c r="B1" t="s">
        <v>177</v>
      </c>
      <c r="C1" t="s">
        <v>178</v>
      </c>
      <c r="D1" t="s">
        <v>173</v>
      </c>
    </row>
    <row r="2" spans="1:4" x14ac:dyDescent="0.3">
      <c r="A2" t="s">
        <v>78</v>
      </c>
      <c r="B2">
        <v>3</v>
      </c>
      <c r="C2">
        <v>600</v>
      </c>
      <c r="D2" t="s">
        <v>168</v>
      </c>
    </row>
    <row r="3" spans="1:4" x14ac:dyDescent="0.3">
      <c r="A3" t="s">
        <v>88</v>
      </c>
      <c r="B3">
        <v>5</v>
      </c>
      <c r="C3">
        <v>800</v>
      </c>
      <c r="D3" t="s">
        <v>168</v>
      </c>
    </row>
    <row r="4" spans="1:4" x14ac:dyDescent="0.3">
      <c r="A4" t="s">
        <v>88</v>
      </c>
      <c r="B4">
        <v>1</v>
      </c>
      <c r="C4">
        <v>300</v>
      </c>
      <c r="D4" t="s">
        <v>168</v>
      </c>
    </row>
    <row r="5" spans="1:4" x14ac:dyDescent="0.3">
      <c r="A5" t="s">
        <v>88</v>
      </c>
      <c r="B5">
        <v>4</v>
      </c>
      <c r="C5">
        <v>300</v>
      </c>
      <c r="D5" t="s">
        <v>168</v>
      </c>
    </row>
    <row r="6" spans="1:4" x14ac:dyDescent="0.3">
      <c r="A6" t="s">
        <v>83</v>
      </c>
      <c r="B6">
        <v>5</v>
      </c>
      <c r="C6">
        <v>600</v>
      </c>
      <c r="D6" t="s">
        <v>168</v>
      </c>
    </row>
    <row r="7" spans="1:4" x14ac:dyDescent="0.3">
      <c r="A7" t="s">
        <v>83</v>
      </c>
      <c r="B7">
        <v>1</v>
      </c>
      <c r="C7">
        <v>600</v>
      </c>
      <c r="D7" t="s">
        <v>168</v>
      </c>
    </row>
    <row r="8" spans="1:4" x14ac:dyDescent="0.3">
      <c r="A8" t="s">
        <v>86</v>
      </c>
      <c r="B8">
        <v>5</v>
      </c>
      <c r="C8">
        <v>600</v>
      </c>
      <c r="D8" t="s">
        <v>168</v>
      </c>
    </row>
    <row r="9" spans="1:4" x14ac:dyDescent="0.3">
      <c r="A9" t="s">
        <v>89</v>
      </c>
      <c r="B9">
        <v>3</v>
      </c>
      <c r="C9">
        <v>0</v>
      </c>
      <c r="D9" t="s">
        <v>168</v>
      </c>
    </row>
    <row r="10" spans="1:4" x14ac:dyDescent="0.3">
      <c r="A10" t="s">
        <v>85</v>
      </c>
      <c r="B10">
        <v>3</v>
      </c>
      <c r="C10">
        <v>300</v>
      </c>
      <c r="D10" t="s">
        <v>168</v>
      </c>
    </row>
    <row r="11" spans="1:4" x14ac:dyDescent="0.3">
      <c r="A11" t="s">
        <v>85</v>
      </c>
      <c r="B11">
        <v>4</v>
      </c>
      <c r="C11">
        <v>300</v>
      </c>
      <c r="D11" t="s">
        <v>168</v>
      </c>
    </row>
    <row r="12" spans="1:4" x14ac:dyDescent="0.3">
      <c r="A12" t="s">
        <v>85</v>
      </c>
      <c r="B12">
        <v>1</v>
      </c>
      <c r="C12">
        <v>800</v>
      </c>
      <c r="D12" t="s">
        <v>168</v>
      </c>
    </row>
    <row r="13" spans="1:4" x14ac:dyDescent="0.3">
      <c r="A13" t="s">
        <v>85</v>
      </c>
      <c r="B13">
        <v>4</v>
      </c>
      <c r="C13">
        <v>600</v>
      </c>
      <c r="D13" t="s">
        <v>168</v>
      </c>
    </row>
    <row r="14" spans="1:4" x14ac:dyDescent="0.3">
      <c r="A14" t="s">
        <v>81</v>
      </c>
      <c r="B14">
        <v>2</v>
      </c>
      <c r="C14">
        <v>800</v>
      </c>
      <c r="D14" t="s">
        <v>168</v>
      </c>
    </row>
    <row r="15" spans="1:4" x14ac:dyDescent="0.3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34" t="s">
        <v>173</v>
      </c>
      <c r="B2" s="34" t="s">
        <v>174</v>
      </c>
      <c r="C2" t="s">
        <v>171</v>
      </c>
      <c r="D2" t="s">
        <v>172</v>
      </c>
    </row>
    <row r="3" spans="1:4" x14ac:dyDescent="0.3">
      <c r="A3" t="s">
        <v>168</v>
      </c>
      <c r="C3" s="35"/>
      <c r="D3" s="36"/>
    </row>
    <row r="4" spans="1:4" x14ac:dyDescent="0.3">
      <c r="B4" t="s">
        <v>88</v>
      </c>
      <c r="C4" s="35">
        <v>10</v>
      </c>
      <c r="D4" s="36">
        <v>1400</v>
      </c>
    </row>
    <row r="5" spans="1:4" x14ac:dyDescent="0.3">
      <c r="B5" t="s">
        <v>83</v>
      </c>
      <c r="C5" s="35">
        <v>6</v>
      </c>
      <c r="D5" s="36">
        <v>1200</v>
      </c>
    </row>
    <row r="6" spans="1:4" x14ac:dyDescent="0.3">
      <c r="B6" t="s">
        <v>86</v>
      </c>
      <c r="C6" s="35">
        <v>5</v>
      </c>
      <c r="D6" s="36">
        <v>600</v>
      </c>
    </row>
    <row r="7" spans="1:4" x14ac:dyDescent="0.3">
      <c r="B7" t="s">
        <v>85</v>
      </c>
      <c r="C7" s="35">
        <v>12</v>
      </c>
      <c r="D7" s="36">
        <v>2000</v>
      </c>
    </row>
    <row r="8" spans="1:4" x14ac:dyDescent="0.3">
      <c r="B8" t="s">
        <v>81</v>
      </c>
      <c r="C8" s="35">
        <v>7</v>
      </c>
      <c r="D8" s="36">
        <v>1800</v>
      </c>
    </row>
    <row r="9" spans="1:4" x14ac:dyDescent="0.3">
      <c r="A9" t="s">
        <v>175</v>
      </c>
      <c r="C9" s="35">
        <v>40</v>
      </c>
      <c r="D9" s="36">
        <v>7000</v>
      </c>
    </row>
    <row r="10" spans="1:4" x14ac:dyDescent="0.3">
      <c r="A10" t="s">
        <v>169</v>
      </c>
      <c r="C10" s="35"/>
      <c r="D10" s="36"/>
    </row>
    <row r="11" spans="1:4" x14ac:dyDescent="0.3">
      <c r="B11" t="s">
        <v>89</v>
      </c>
      <c r="C11" s="35">
        <v>4</v>
      </c>
      <c r="D11" s="36">
        <v>800</v>
      </c>
    </row>
    <row r="12" spans="1:4" x14ac:dyDescent="0.3">
      <c r="B12" t="s">
        <v>76</v>
      </c>
      <c r="C12" s="35">
        <v>13</v>
      </c>
      <c r="D12" s="36">
        <v>2300</v>
      </c>
    </row>
    <row r="13" spans="1:4" x14ac:dyDescent="0.3">
      <c r="B13" t="s">
        <v>85</v>
      </c>
      <c r="C13" s="35">
        <v>5</v>
      </c>
      <c r="D13" s="36">
        <v>1300</v>
      </c>
    </row>
    <row r="14" spans="1:4" x14ac:dyDescent="0.3">
      <c r="B14" t="s">
        <v>81</v>
      </c>
      <c r="C14" s="35">
        <v>9</v>
      </c>
      <c r="D14" s="36">
        <v>1900</v>
      </c>
    </row>
    <row r="15" spans="1:4" x14ac:dyDescent="0.3">
      <c r="B15" t="s">
        <v>82</v>
      </c>
      <c r="C15" s="35">
        <v>3</v>
      </c>
      <c r="D15" s="36">
        <v>800</v>
      </c>
    </row>
    <row r="16" spans="1:4" x14ac:dyDescent="0.3">
      <c r="A16" t="s">
        <v>176</v>
      </c>
      <c r="C16" s="35">
        <v>34</v>
      </c>
      <c r="D16" s="36">
        <v>7100</v>
      </c>
    </row>
    <row r="17" spans="1:4" x14ac:dyDescent="0.3">
      <c r="A17" t="s">
        <v>170</v>
      </c>
      <c r="C17" s="35">
        <v>74</v>
      </c>
      <c r="D17" s="36">
        <v>14100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E12" sqref="E12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3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3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3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3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3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3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3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3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3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3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3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3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3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3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3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3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3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3">
      <c r="A21" s="11" t="s">
        <v>25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3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3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3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3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3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3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3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3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D790AE3A-0DCA-4893-9E35-A113561D6948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10" sqref="H10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0">
        <v>1</v>
      </c>
    </row>
    <row r="4" spans="1:6" x14ac:dyDescent="0.3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0">
        <v>0</v>
      </c>
    </row>
    <row r="5" spans="1:6" x14ac:dyDescent="0.3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0">
        <v>1</v>
      </c>
    </row>
    <row r="6" spans="1:6" x14ac:dyDescent="0.3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0">
        <v>0</v>
      </c>
    </row>
    <row r="7" spans="1:6" x14ac:dyDescent="0.3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0" t="s">
        <v>165</v>
      </c>
    </row>
    <row r="8" spans="1:6" x14ac:dyDescent="0.3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0">
        <v>0</v>
      </c>
    </row>
    <row r="9" spans="1:6" x14ac:dyDescent="0.3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0">
        <v>1</v>
      </c>
    </row>
    <row r="10" spans="1:6" x14ac:dyDescent="0.3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0" t="s">
        <v>165</v>
      </c>
    </row>
    <row r="11" spans="1:6" x14ac:dyDescent="0.3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0">
        <v>1</v>
      </c>
    </row>
    <row r="12" spans="1:6" x14ac:dyDescent="0.3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0">
        <v>0</v>
      </c>
    </row>
  </sheetData>
  <sortState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M20" sqref="M20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3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3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3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3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3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3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3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F2" sqref="F2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9"/>
    </row>
    <row r="3" spans="1:8" x14ac:dyDescent="0.3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9" t="s">
        <v>156</v>
      </c>
    </row>
    <row r="5" spans="1:8" x14ac:dyDescent="0.3">
      <c r="A5" s="2"/>
      <c r="B5" s="2"/>
      <c r="C5" s="2"/>
      <c r="D5" s="2"/>
      <c r="E5" s="2"/>
      <c r="F5" s="2"/>
      <c r="H5" s="9" t="s">
        <v>159</v>
      </c>
    </row>
    <row r="6" spans="1:8" x14ac:dyDescent="0.3">
      <c r="A6" s="2"/>
      <c r="B6" s="2"/>
      <c r="C6" s="2"/>
      <c r="D6" s="2"/>
      <c r="E6" s="2"/>
      <c r="F6" s="2"/>
      <c r="H6" s="9" t="s">
        <v>160</v>
      </c>
    </row>
    <row r="7" spans="1:8" x14ac:dyDescent="0.3">
      <c r="A7" s="2"/>
      <c r="B7" s="2"/>
      <c r="C7" s="2"/>
      <c r="D7" s="2"/>
      <c r="E7" s="2"/>
      <c r="F7" s="2"/>
      <c r="H7" s="9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2026-04-21T06:33:47Z</cp:lastPrinted>
  <dcterms:created xsi:type="dcterms:W3CDTF">2023-05-30T06:41:20Z</dcterms:created>
  <dcterms:modified xsi:type="dcterms:W3CDTF">2026-04-21T07:06:24Z</dcterms:modified>
</cp:coreProperties>
</file>