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01A\Desktop\2026_컴활1급실기_기본서2\2026기본서_컴활1급실기\03 최신기출문제\08 24년상시04\"/>
    </mc:Choice>
  </mc:AlternateContent>
  <xr:revisionPtr revIDLastSave="0" documentId="13_ncr:1_{288BD9FD-ACA9-4B84-AFF0-D94B5C106B8D}" xr6:coauthVersionLast="47" xr6:coauthVersionMax="47" xr10:uidLastSave="{00000000-0000-0000-0000-000000000000}"/>
  <bookViews>
    <workbookView xWindow="-120" yWindow="-120" windowWidth="29040" windowHeight="15720" tabRatio="796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 a="1"/>
  <c r="C4" i="3" s="1"/>
  <c r="C5" i="3" a="1"/>
  <c r="C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" i="3" a="1"/>
  <c r="C3" i="3" s="1"/>
  <c r="A32" i="1"/>
  <c r="I4" i="3" a="1"/>
  <c r="I12" i="3" a="1"/>
  <c r="I20" i="3" a="1"/>
  <c r="I28" i="3" a="1"/>
  <c r="I21" i="3" a="1"/>
  <c r="I29" i="3" a="1"/>
  <c r="I14" i="3" a="1"/>
  <c r="I27" i="3" a="1"/>
  <c r="I13" i="3" a="1"/>
  <c r="I22" i="3" a="1"/>
  <c r="I19" i="3" a="1"/>
  <c r="I5" i="3" a="1"/>
  <c r="I6" i="3" a="1"/>
  <c r="I7" i="3" a="1"/>
  <c r="I15" i="3" a="1"/>
  <c r="I23" i="3" a="1"/>
  <c r="I24" i="3" a="1"/>
  <c r="I25" i="3" a="1"/>
  <c r="I18" i="3" a="1"/>
  <c r="I26" i="3" a="1"/>
  <c r="I11" i="3" a="1"/>
  <c r="I16" i="3" a="1"/>
  <c r="I10" i="3" a="1"/>
  <c r="I8" i="3" a="1"/>
  <c r="I17" i="3" a="1"/>
  <c r="I9" i="3" a="1"/>
  <c r="I3" i="3" a="1"/>
  <c r="I9" i="3" l="1"/>
  <c r="I17" i="3"/>
  <c r="I8" i="3"/>
  <c r="I10" i="3"/>
  <c r="I16" i="3"/>
  <c r="I11" i="3"/>
  <c r="I26" i="3"/>
  <c r="I18" i="3"/>
  <c r="I25" i="3"/>
  <c r="I24" i="3"/>
  <c r="I23" i="3"/>
  <c r="I15" i="3"/>
  <c r="I7" i="3"/>
  <c r="I6" i="3"/>
  <c r="I5" i="3"/>
  <c r="I19" i="3"/>
  <c r="I22" i="3"/>
  <c r="I13" i="3"/>
  <c r="I27" i="3"/>
  <c r="I14" i="3"/>
  <c r="I29" i="3"/>
  <c r="I21" i="3"/>
  <c r="I28" i="3"/>
  <c r="I20" i="3"/>
  <c r="I12" i="3"/>
  <c r="I4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DF17D7CD-D747-41A1-B4A4-A455BC73E650}" name="MS Access Database_Query1" type="1" refreshedVersion="8" background="1">
    <dbPr connection="DSN=MS Access Database;DBQ=C:\Users\USER01A\Desktop\2026_컴활1급실기_기본서2\2026기본서_컴활1급실기\03 최신기출문제\08 24년상시04\제주농원.accdb;DefaultDir=C:\Users\USER01A\Desktop\2026_컴활1급실기_기본서2\2026기본서_컴활1급실기\03 최신기출문제\08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<sst xmlns="http://schemas.openxmlformats.org/spreadsheetml/2006/main" count="680" uniqueCount="180">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</sst>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32-4B71-BDA1-9BE31BAE4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1</xdr:row>
      <xdr:rowOff>9525</xdr:rowOff>
    </xdr:from>
    <xdr:to>
      <xdr:col>8</xdr:col>
      <xdr:colOff>0</xdr:colOff>
      <xdr:row>2</xdr:row>
      <xdr:rowOff>161925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DAE3C22-F151-3AE6-4FE5-F23ED7345F7D}"/>
            </a:ext>
          </a:extLst>
        </xdr:cNvPr>
        <xdr:cNvSpPr/>
      </xdr:nvSpPr>
      <xdr:spPr>
        <a:xfrm>
          <a:off x="4429125" y="219075"/>
          <a:ext cx="790575" cy="3619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19050</xdr:colOff>
      <xdr:row>4</xdr:row>
      <xdr:rowOff>9525</xdr:rowOff>
    </xdr:from>
    <xdr:to>
      <xdr:col>8</xdr:col>
      <xdr:colOff>0</xdr:colOff>
      <xdr:row>5</xdr:row>
      <xdr:rowOff>180975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F318DBB6-F4E7-B28B-8DDA-810CD0850613}"/>
            </a:ext>
          </a:extLst>
        </xdr:cNvPr>
        <xdr:cNvSpPr/>
      </xdr:nvSpPr>
      <xdr:spPr>
        <a:xfrm>
          <a:off x="4438650" y="847725"/>
          <a:ext cx="781050" cy="3810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A" refreshedDate="46075.845653703705" backgroundQuery="1" createdVersion="8" refreshedVersion="8" minRefreshableVersion="3" recordCount="27" xr:uid="{0C7695EF-2BD9-4937-8F3D-82325862523D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D419DC-809F-4C4B-B896-E4724752941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E87370-73D3-4EAD-AFF1-6A7EC220D0AE}" name="표1" displayName="표1" ref="A3:D17" totalsRowShown="0">
  <autoFilter ref="A3:D17" xr:uid="{C7E87370-73D3-4EAD-AFF1-6A7EC220D0AE}"/>
  <sortState xmlns:xlrd2="http://schemas.microsoft.com/office/spreadsheetml/2017/richdata2" ref="A4:D17">
    <sortCondition ref="B3:B17"/>
  </sortState>
  <tableColumns count="4">
    <tableColumn id="1" xr3:uid="{7B464F43-FF5F-4251-BE14-896608CA0839}" name="상품명"/>
    <tableColumn id="2" xr3:uid="{C270D0DC-9256-487B-9A93-B52B56D83C1E}" name="상품상태"/>
    <tableColumn id="3" xr3:uid="{0B8165BA-F737-46C8-B920-4F3D04972AE0}" name="포인트"/>
    <tableColumn id="4" xr3:uid="{6274C253-9BC2-47EE-BBDE-F49E06217656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N14" sqref="N14"/>
    </sheetView>
  </sheetViews>
  <sheetFormatPr defaultRowHeight="16.5" x14ac:dyDescent="0.3"/>
  <cols>
    <col min="1" max="1" width="9" bestFit="1" customWidth="1"/>
    <col min="2" max="2" width="11" bestFit="1" customWidth="1"/>
    <col min="3" max="3" width="10.875" customWidth="1"/>
    <col min="4" max="4" width="8.125" customWidth="1"/>
    <col min="5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 RIGHT( $C3,2)="소과", $D3&gt;=3, $H3="유")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 FIND( "종로", 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/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N20" sqref="N20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 cm="1">
        <f t="array" ref="C3">INDEX( $L$3:$O$5, MATCH( $B3,$L$3:$L$5,1), MATCH( RIGHT($B3,1), $M$2:$O$2,0)+1)</f>
        <v>천애향중과</v>
      </c>
      <c r="D3" s="1">
        <v>3</v>
      </c>
      <c r="E3" s="1">
        <v>5</v>
      </c>
      <c r="F3" s="1">
        <v>3</v>
      </c>
      <c r="G3" s="1" t="str">
        <f>REPT( "★", TRUNC(SUMPRODUCT( $D3:$F3,{0.5,0.3,0.2}),0) ) &amp; REPT( "☆", 5-TRUNC(SUMPRODUCT( $D3:$F3,{0.5,0.3,0.2}),0) )</f>
        <v>★★★☆☆</v>
      </c>
      <c r="H3" s="1" t="s">
        <v>19</v>
      </c>
      <c r="I3" s="6" cm="1">
        <f t="array" ref="I3">fn포인트( 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 cm="1">
        <f t="array" ref="C4">INDEX( $L$3:$O$5, MATCH( $B4,$L$3:$L$5,1), MATCH( RIGHT($B4,1), $M$2:$O$2,0)+1)</f>
        <v>레드향대과</v>
      </c>
      <c r="D4" s="1">
        <v>5</v>
      </c>
      <c r="E4" s="1">
        <v>3</v>
      </c>
      <c r="F4" s="1">
        <v>4</v>
      </c>
      <c r="G4" s="1" t="str">
        <f>REPT( "★", TRUNC(SUMPRODUCT( $D4:$F4,{0.5,0.3,0.2}),0) ) &amp; REPT( "☆", 5-TRUNC(SUMPRODUCT( $D4:$F4,{0.5,0.3,0.2}),0) )</f>
        <v>★★★★☆</v>
      </c>
      <c r="H4" s="1" t="s">
        <v>27</v>
      </c>
      <c r="I4" s="6" cm="1">
        <f t="array" ref="I4">fn포인트( 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 cm="1">
        <f t="array" ref="C5">INDEX( $L$3:$O$5, MATCH( $B5,$L$3:$L$5,1), MATCH( RIGHT($B5,1), $M$2:$O$2,0)+1)</f>
        <v>레드향중과</v>
      </c>
      <c r="D5" s="1">
        <v>3</v>
      </c>
      <c r="E5" s="1">
        <v>1</v>
      </c>
      <c r="F5" s="1">
        <v>3</v>
      </c>
      <c r="G5" s="1" t="str">
        <f>REPT( "★", TRUNC(SUMPRODUCT( $D5:$F5,{0.5,0.3,0.2}),0) ) &amp; REPT( "☆", 5-TRUNC(SUMPRODUCT( $D5:$F5,{0.5,0.3,0.2}),0) )</f>
        <v>★★☆☆☆</v>
      </c>
      <c r="H5" s="1" t="s">
        <v>19</v>
      </c>
      <c r="I5" s="6" cm="1">
        <f t="array" ref="I5">fn포인트( 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 cm="1">
        <f t="array" ref="C6">INDEX( $L$3:$O$5, MATCH( $B6,$L$3:$L$5,1), MATCH( RIGHT($B6,1), $M$2:$O$2,0)+1)</f>
        <v>감귤소과</v>
      </c>
      <c r="D6" s="1">
        <v>2</v>
      </c>
      <c r="E6" s="1">
        <v>3</v>
      </c>
      <c r="F6" s="1">
        <v>1</v>
      </c>
      <c r="G6" s="1" t="str">
        <f>REPT( "★", TRUNC(SUMPRODUCT( $D6:$F6,{0.5,0.3,0.2}),0) ) &amp; REPT( "☆", 5-TRUNC(SUMPRODUCT( $D6:$F6,{0.5,0.3,0.2}),0) )</f>
        <v>★★☆☆☆</v>
      </c>
      <c r="H6" s="1" t="s">
        <v>27</v>
      </c>
      <c r="I6" s="6" cm="1">
        <f t="array" ref="I6">fn포인트( 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 cm="1">
        <f t="array" ref="C7">INDEX( $L$3:$O$5, MATCH( $B7,$L$3:$L$5,1), MATCH( RIGHT($B7,1), $M$2:$O$2,0)+1)</f>
        <v>천애향소과</v>
      </c>
      <c r="D7" s="1">
        <v>1</v>
      </c>
      <c r="E7" s="1">
        <v>2</v>
      </c>
      <c r="F7" s="1">
        <v>4</v>
      </c>
      <c r="G7" s="1" t="str">
        <f>REPT( "★", TRUNC(SUMPRODUCT( $D7:$F7,{0.5,0.3,0.2}),0) ) &amp; REPT( "☆", 5-TRUNC(SUMPRODUCT( $D7:$F7,{0.5,0.3,0.2}),0) )</f>
        <v>★☆☆☆☆</v>
      </c>
      <c r="H7" s="1" t="s">
        <v>19</v>
      </c>
      <c r="I7" s="6" cm="1">
        <f t="array" ref="I7">fn포인트( 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 cm="1">
        <f t="array" ref="C8">INDEX( $L$3:$O$5, MATCH( $B8,$L$3:$L$5,1), MATCH( RIGHT($B8,1), $M$2:$O$2,0)+1)</f>
        <v>레드향대과</v>
      </c>
      <c r="D8" s="1">
        <v>4</v>
      </c>
      <c r="E8" s="1">
        <v>2</v>
      </c>
      <c r="F8" s="1">
        <v>4</v>
      </c>
      <c r="G8" s="1" t="str">
        <f>REPT( "★", TRUNC(SUMPRODUCT( $D8:$F8,{0.5,0.3,0.2}),0) ) &amp; REPT( "☆", 5-TRUNC(SUMPRODUCT( $D8:$F8,{0.5,0.3,0.2}),0) )</f>
        <v>★★★☆☆</v>
      </c>
      <c r="H8" s="1" t="s">
        <v>27</v>
      </c>
      <c r="I8" s="6" cm="1">
        <f t="array" ref="I8">fn포인트( E8,F8)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3">
      <c r="A9" s="1" t="s">
        <v>45</v>
      </c>
      <c r="B9" s="1" t="s">
        <v>40</v>
      </c>
      <c r="C9" s="1" t="str" cm="1">
        <f t="array" ref="C9">INDEX( $L$3:$O$5, MATCH( $B9,$L$3:$L$5,1), MATCH( RIGHT($B9,1), $M$2:$O$2,0)+1)</f>
        <v>감귤소과</v>
      </c>
      <c r="D9" s="1">
        <v>2</v>
      </c>
      <c r="E9" s="1">
        <v>3</v>
      </c>
      <c r="F9" s="1">
        <v>5</v>
      </c>
      <c r="G9" s="1" t="str">
        <f>REPT( "★", TRUNC(SUMPRODUCT( $D9:$F9,{0.5,0.3,0.2}),0) ) &amp; REPT( "☆", 5-TRUNC(SUMPRODUCT( $D9:$F9,{0.5,0.3,0.2}),0) )</f>
        <v>★★☆☆☆</v>
      </c>
      <c r="H9" s="1" t="s">
        <v>19</v>
      </c>
      <c r="I9" s="6" cm="1">
        <f t="array" ref="I9">fn포인트( E9,F9)</f>
        <v>800</v>
      </c>
      <c r="J9" s="7" t="s">
        <v>73</v>
      </c>
      <c r="L9" s="4">
        <v>0</v>
      </c>
      <c r="M9" s="5">
        <v>1</v>
      </c>
      <c r="N9" s="1">
        <f t="array" ref="N9:N12">FREQUENCY( IF( (RIGHT(B3:$B$29)="M")+(RIGHT($B$3:$B$29,1)="L"),$D$3:$D$29), $M$9:$M$12)</f>
        <v>2</v>
      </c>
    </row>
    <row r="10" spans="1:15" x14ac:dyDescent="0.3">
      <c r="A10" s="1" t="s">
        <v>46</v>
      </c>
      <c r="B10" s="1" t="s">
        <v>43</v>
      </c>
      <c r="C10" s="1" t="str" cm="1">
        <f t="array" ref="C10">INDEX( $L$3:$O$5, MATCH( $B10,$L$3:$L$5,1), MATCH( RIGHT($B10,1), $M$2:$O$2,0)+1)</f>
        <v>천애향소과</v>
      </c>
      <c r="D10" s="1">
        <v>4</v>
      </c>
      <c r="E10" s="1">
        <v>4</v>
      </c>
      <c r="F10" s="1">
        <v>3</v>
      </c>
      <c r="G10" s="1" t="str">
        <f>REPT( "★", TRUNC(SUMPRODUCT( $D10:$F10,{0.5,0.3,0.2}),0) ) &amp; REPT( "☆", 5-TRUNC(SUMPRODUCT( $D10:$F10,{0.5,0.3,0.2}),0) )</f>
        <v>★★★☆☆</v>
      </c>
      <c r="H10" s="1" t="s">
        <v>27</v>
      </c>
      <c r="I10" s="6" cm="1">
        <f t="array" ref="I10">fn포인트( 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 cm="1">
        <f t="array" ref="C11">INDEX( $L$3:$O$5, MATCH( $B11,$L$3:$L$5,1), MATCH( RIGHT($B11,1), $M$2:$O$2,0)+1)</f>
        <v>천애향대과</v>
      </c>
      <c r="D11" s="1">
        <v>5</v>
      </c>
      <c r="E11" s="1">
        <v>3</v>
      </c>
      <c r="F11" s="1">
        <v>4</v>
      </c>
      <c r="G11" s="1" t="str">
        <f>REPT( "★", TRUNC(SUMPRODUCT( $D11:$F11,{0.5,0.3,0.2}),0) ) &amp; REPT( "☆", 5-TRUNC(SUMPRODUCT( $D11:$F11,{0.5,0.3,0.2}),0) )</f>
        <v>★★★★☆</v>
      </c>
      <c r="H11" s="1" t="s">
        <v>19</v>
      </c>
      <c r="I11" s="6" cm="1">
        <f t="array" ref="I11">fn포인트( 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 cm="1">
        <f t="array" ref="C12">INDEX( $L$3:$O$5, MATCH( $B12,$L$3:$L$5,1), MATCH( RIGHT($B12,1), $M$2:$O$2,0)+1)</f>
        <v>천애향대과</v>
      </c>
      <c r="D12" s="1">
        <v>2</v>
      </c>
      <c r="E12" s="1">
        <v>3</v>
      </c>
      <c r="F12" s="1">
        <v>4</v>
      </c>
      <c r="G12" s="1" t="str">
        <f>REPT( "★", TRUNC(SUMPRODUCT( $D12:$F12,{0.5,0.3,0.2}),0) ) &amp; REPT( "☆", 5-TRUNC(SUMPRODUCT( $D12:$F12,{0.5,0.3,0.2}),0) )</f>
        <v>★★☆☆☆</v>
      </c>
      <c r="H12" s="1" t="s">
        <v>27</v>
      </c>
      <c r="I12" s="6" cm="1">
        <f t="array" ref="I12">fn포인트( 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 cm="1">
        <f t="array" ref="C13">INDEX( $L$3:$O$5, MATCH( $B13,$L$3:$L$5,1), MATCH( RIGHT($B13,1), $M$2:$O$2,0)+1)</f>
        <v>천애향대과</v>
      </c>
      <c r="D13" s="1">
        <v>1</v>
      </c>
      <c r="E13" s="1">
        <v>5</v>
      </c>
      <c r="F13" s="1">
        <v>4</v>
      </c>
      <c r="G13" s="1" t="str">
        <f>REPT( "★", TRUNC(SUMPRODUCT( $D13:$F13,{0.5,0.3,0.2}),0) ) &amp; REPT( "☆", 5-TRUNC(SUMPRODUCT( $D13:$F13,{0.5,0.3,0.2}),0) )</f>
        <v>★★☆☆☆</v>
      </c>
      <c r="H13" s="1" t="s">
        <v>19</v>
      </c>
      <c r="I13" s="6" cm="1">
        <f t="array" ref="I13">fn포인트( 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 cm="1">
        <f t="array" ref="C14">INDEX( $L$3:$O$5, MATCH( $B14,$L$3:$L$5,1), MATCH( RIGHT($B14,1), $M$2:$O$2,0)+1)</f>
        <v>레드향소과</v>
      </c>
      <c r="D14" s="1">
        <v>5</v>
      </c>
      <c r="E14" s="1">
        <v>5</v>
      </c>
      <c r="F14" s="1">
        <v>5</v>
      </c>
      <c r="G14" s="1" t="str">
        <f>REPT( "★", TRUNC(SUMPRODUCT( $D14:$F14,{0.5,0.3,0.2}),0) ) &amp; REPT( "☆", 5-TRUNC(SUMPRODUCT( $D14:$F14,{0.5,0.3,0.2}),0) )</f>
        <v>★★★★★</v>
      </c>
      <c r="H14" s="1" t="s">
        <v>27</v>
      </c>
      <c r="I14" s="6" cm="1">
        <f t="array" ref="I14">fn포인트( 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 cm="1">
        <f t="array" ref="C15">INDEX( $L$3:$O$5, MATCH( $B15,$L$3:$L$5,1), MATCH( RIGHT($B15,1), $M$2:$O$2,0)+1)</f>
        <v>감귤중과</v>
      </c>
      <c r="D15" s="1">
        <v>2</v>
      </c>
      <c r="E15" s="1">
        <v>3</v>
      </c>
      <c r="F15" s="1">
        <v>2</v>
      </c>
      <c r="G15" s="1" t="str">
        <f>REPT( "★", TRUNC(SUMPRODUCT( $D15:$F15,{0.5,0.3,0.2}),0) ) &amp; REPT( "☆", 5-TRUNC(SUMPRODUCT( $D15:$F15,{0.5,0.3,0.2}),0) )</f>
        <v>★★☆☆☆</v>
      </c>
      <c r="H15" s="1" t="s">
        <v>19</v>
      </c>
      <c r="I15" s="6" cm="1">
        <f t="array" ref="I15">fn포인트( 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 cm="1">
        <f t="array" ref="C16">INDEX( $L$3:$O$5, MATCH( $B16,$L$3:$L$5,1), MATCH( RIGHT($B16,1), $M$2:$O$2,0)+1)</f>
        <v>천애향대과</v>
      </c>
      <c r="D16" s="1">
        <v>4</v>
      </c>
      <c r="E16" s="1">
        <v>2</v>
      </c>
      <c r="F16" s="1">
        <v>1</v>
      </c>
      <c r="G16" s="1" t="str">
        <f>REPT( "★", TRUNC(SUMPRODUCT( $D16:$F16,{0.5,0.3,0.2}),0) ) &amp; REPT( "☆", 5-TRUNC(SUMPRODUCT( $D16:$F16,{0.5,0.3,0.2}),0) )</f>
        <v>★★☆☆☆</v>
      </c>
      <c r="H16" s="1" t="s">
        <v>27</v>
      </c>
      <c r="I16" s="6" cm="1">
        <f t="array" ref="I16">fn포인트( E16,F16)</f>
        <v>300</v>
      </c>
      <c r="J16" s="1" t="s">
        <v>73</v>
      </c>
      <c r="L16" s="1" t="s">
        <v>19</v>
      </c>
      <c r="M16" s="1" t="str">
        <f t="array" ref="M16">_xlfn.CONCAT( SUM( IF( (LEFT($J$3:$J$29,2)=M$15)*($H$3:$H$29=$L16), 1) ), "/", COUNTA( $J$3:$J$29) )</f>
        <v>6/27</v>
      </c>
      <c r="N16" s="1" t="str">
        <f t="array" ref="N16">_xlfn.CONCAT( SUM( IF( (LEFT($J$3:$J$29,2)=N$15)*($H$3:$H$29=$L16), 1) ), "/", COUNTA( $J$3:$J$29) )</f>
        <v>6/27</v>
      </c>
    </row>
    <row r="17" spans="1:14" x14ac:dyDescent="0.3">
      <c r="A17" s="1" t="s">
        <v>58</v>
      </c>
      <c r="B17" s="1" t="s">
        <v>43</v>
      </c>
      <c r="C17" s="1" t="str" cm="1">
        <f t="array" ref="C17">INDEX( $L$3:$O$5, MATCH( $B17,$L$3:$L$5,1), MATCH( RIGHT($B17,1), $M$2:$O$2,0)+1)</f>
        <v>천애향소과</v>
      </c>
      <c r="D17" s="1">
        <v>3</v>
      </c>
      <c r="E17" s="1">
        <v>1</v>
      </c>
      <c r="F17" s="1">
        <v>1</v>
      </c>
      <c r="G17" s="1" t="str">
        <f>REPT( "★", TRUNC(SUMPRODUCT( $D17:$F17,{0.5,0.3,0.2}),0) ) &amp; REPT( "☆", 5-TRUNC(SUMPRODUCT( $D17:$F17,{0.5,0.3,0.2}),0) )</f>
        <v>★★☆☆☆</v>
      </c>
      <c r="H17" s="1" t="s">
        <v>19</v>
      </c>
      <c r="I17" s="6" cm="1">
        <f t="array" ref="I17">fn포인트( E17,F17)</f>
        <v>0</v>
      </c>
      <c r="J17" s="1" t="s">
        <v>28</v>
      </c>
      <c r="L17" s="1" t="s">
        <v>27</v>
      </c>
      <c r="M17" s="1" t="str">
        <f t="array" ref="M17">_xlfn.CONCAT( SUM( IF( (LEFT($J$3:$J$29,2)=M$15)*($H$3:$H$29=$L17), 1) ), "/", COUNTA( $J$3:$J$29) )</f>
        <v>7/27</v>
      </c>
      <c r="N17" s="1" t="str">
        <f t="array" ref="N17">_xlfn.CONCAT( SUM( IF( (LEFT($J$3:$J$29,2)=N$15)*($H$3:$H$29=$L17), 1) ), "/", COUNTA( $J$3:$J$29) )</f>
        <v>8/27</v>
      </c>
    </row>
    <row r="18" spans="1:14" x14ac:dyDescent="0.3">
      <c r="A18" s="1" t="s">
        <v>59</v>
      </c>
      <c r="B18" s="1" t="s">
        <v>40</v>
      </c>
      <c r="C18" s="1" t="str" cm="1">
        <f t="array" ref="C18">INDEX( $L$3:$O$5, MATCH( $B18,$L$3:$L$5,1), MATCH( RIGHT($B18,1), $M$2:$O$2,0)+1)</f>
        <v>감귤소과</v>
      </c>
      <c r="D18" s="1">
        <v>2</v>
      </c>
      <c r="E18" s="1">
        <v>4</v>
      </c>
      <c r="F18" s="1">
        <v>2</v>
      </c>
      <c r="G18" s="1" t="str">
        <f>REPT( "★", TRUNC(SUMPRODUCT( $D18:$F18,{0.5,0.3,0.2}),0) ) &amp; REPT( "☆", 5-TRUNC(SUMPRODUCT( $D18:$F18,{0.5,0.3,0.2}),0) )</f>
        <v>★★☆☆☆</v>
      </c>
      <c r="H18" s="1" t="s">
        <v>27</v>
      </c>
      <c r="I18" s="6" cm="1">
        <f t="array" ref="I18">fn포인트( 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 cm="1">
        <f t="array" ref="C19">INDEX( $L$3:$O$5, MATCH( $B19,$L$3:$L$5,1), MATCH( RIGHT($B19,1), $M$2:$O$2,0)+1)</f>
        <v>천애향소과</v>
      </c>
      <c r="D19" s="1">
        <v>3</v>
      </c>
      <c r="E19" s="1">
        <v>5</v>
      </c>
      <c r="F19" s="1">
        <v>5</v>
      </c>
      <c r="G19" s="1" t="str">
        <f>REPT( "★", TRUNC(SUMPRODUCT( $D19:$F19,{0.5,0.3,0.2}),0) ) &amp; REPT( "☆", 5-TRUNC(SUMPRODUCT( $D19:$F19,{0.5,0.3,0.2}),0) )</f>
        <v>★★★★☆</v>
      </c>
      <c r="H19" s="1" t="s">
        <v>27</v>
      </c>
      <c r="I19" s="6" cm="1">
        <f t="array" ref="I19">fn포인트( 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 cm="1">
        <f t="array" ref="C20">INDEX( $L$3:$O$5, MATCH( $B20,$L$3:$L$5,1), MATCH( RIGHT($B20,1), $M$2:$O$2,0)+1)</f>
        <v>천애향소과</v>
      </c>
      <c r="D20" s="1">
        <v>1</v>
      </c>
      <c r="E20" s="1">
        <v>1</v>
      </c>
      <c r="F20" s="1">
        <v>3</v>
      </c>
      <c r="G20" s="1" t="str">
        <f>REPT( "★", TRUNC(SUMPRODUCT( $D20:$F20,{0.5,0.3,0.2}),0) ) &amp; REPT( "☆", 5-TRUNC(SUMPRODUCT( $D20:$F20,{0.5,0.3,0.2}),0) )</f>
        <v>★☆☆☆☆</v>
      </c>
      <c r="H20" s="1" t="s">
        <v>19</v>
      </c>
      <c r="I20" s="6" cm="1">
        <f t="array" ref="I20">fn포인트( 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 cm="1">
        <f t="array" ref="C21">INDEX( $L$3:$O$5, MATCH( $B21,$L$3:$L$5,1), MATCH( RIGHT($B21,1), $M$2:$O$2,0)+1)</f>
        <v>천애향대과</v>
      </c>
      <c r="D21" s="1">
        <v>4</v>
      </c>
      <c r="E21" s="1">
        <v>4</v>
      </c>
      <c r="F21" s="1">
        <v>4</v>
      </c>
      <c r="G21" s="1" t="str">
        <f>REPT( "★", TRUNC(SUMPRODUCT( $D21:$F21,{0.5,0.3,0.2}),0) ) &amp; REPT( "☆", 5-TRUNC(SUMPRODUCT( $D21:$F21,{0.5,0.3,0.2}),0) )</f>
        <v>★★★★☆</v>
      </c>
      <c r="H21" s="1" t="s">
        <v>27</v>
      </c>
      <c r="I21" s="6" cm="1">
        <f t="array" ref="I21">fn포인트( 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 cm="1">
        <f t="array" ref="C22">INDEX( $L$3:$O$5, MATCH( $B22,$L$3:$L$5,1), MATCH( RIGHT($B22,1), $M$2:$O$2,0)+1)</f>
        <v>감귤중과</v>
      </c>
      <c r="D22" s="1">
        <v>3</v>
      </c>
      <c r="E22" s="1">
        <v>5</v>
      </c>
      <c r="F22" s="1">
        <v>1</v>
      </c>
      <c r="G22" s="1" t="str">
        <f>REPT( "★", TRUNC(SUMPRODUCT( $D22:$F22,{0.5,0.3,0.2}),0) ) &amp; REPT( "☆", 5-TRUNC(SUMPRODUCT( $D22:$F22,{0.5,0.3,0.2}),0) )</f>
        <v>★★★☆☆</v>
      </c>
      <c r="H22" s="1" t="s">
        <v>19</v>
      </c>
      <c r="I22" s="6" cm="1">
        <f t="array" ref="I22">fn포인트( 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 cm="1">
        <f t="array" ref="C23">INDEX( $L$3:$O$5, MATCH( $B23,$L$3:$L$5,1), MATCH( RIGHT($B23,1), $M$2:$O$2,0)+1)</f>
        <v>감귤대과</v>
      </c>
      <c r="D23" s="1">
        <v>1</v>
      </c>
      <c r="E23" s="1">
        <v>5</v>
      </c>
      <c r="F23" s="1">
        <v>4</v>
      </c>
      <c r="G23" s="1" t="str">
        <f>REPT( "★", TRUNC(SUMPRODUCT( $D23:$F23,{0.5,0.3,0.2}),0) ) &amp; REPT( "☆", 5-TRUNC(SUMPRODUCT( $D23:$F23,{0.5,0.3,0.2}),0) )</f>
        <v>★★☆☆☆</v>
      </c>
      <c r="H23" s="1" t="s">
        <v>27</v>
      </c>
      <c r="I23" s="6" cm="1">
        <f t="array" ref="I23">fn포인트( 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 cm="1">
        <f t="array" ref="C24">INDEX( $L$3:$O$5, MATCH( $B24,$L$3:$L$5,1), MATCH( RIGHT($B24,1), $M$2:$O$2,0)+1)</f>
        <v>레드향대과</v>
      </c>
      <c r="D24" s="1">
        <v>5</v>
      </c>
      <c r="E24" s="1">
        <v>3</v>
      </c>
      <c r="F24" s="1">
        <v>4</v>
      </c>
      <c r="G24" s="1" t="str">
        <f>REPT( "★", TRUNC(SUMPRODUCT( $D24:$F24,{0.5,0.3,0.2}),0) ) &amp; REPT( "☆", 5-TRUNC(SUMPRODUCT( $D24:$F24,{0.5,0.3,0.2}),0) )</f>
        <v>★★★★☆</v>
      </c>
      <c r="H24" s="1" t="s">
        <v>19</v>
      </c>
      <c r="I24" s="6" cm="1">
        <f t="array" ref="I24">fn포인트( 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 cm="1">
        <f t="array" ref="C25">INDEX( $L$3:$O$5, MATCH( $B25,$L$3:$L$5,1), MATCH( RIGHT($B25,1), $M$2:$O$2,0)+1)</f>
        <v>감귤소과</v>
      </c>
      <c r="D25" s="1">
        <v>3</v>
      </c>
      <c r="E25" s="1">
        <v>5</v>
      </c>
      <c r="F25" s="1">
        <v>3</v>
      </c>
      <c r="G25" s="1" t="str">
        <f>REPT( "★", TRUNC(SUMPRODUCT( $D25:$F25,{0.5,0.3,0.2}),0) ) &amp; REPT( "☆", 5-TRUNC(SUMPRODUCT( $D25:$F25,{0.5,0.3,0.2}),0) )</f>
        <v>★★★☆☆</v>
      </c>
      <c r="H25" s="1" t="s">
        <v>27</v>
      </c>
      <c r="I25" s="6" cm="1">
        <f t="array" ref="I25">fn포인트( 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 cm="1">
        <f t="array" ref="C26">INDEX( $L$3:$O$5, MATCH( $B26,$L$3:$L$5,1), MATCH( RIGHT($B26,1), $M$2:$O$2,0)+1)</f>
        <v>감귤대과</v>
      </c>
      <c r="D26" s="1">
        <v>4</v>
      </c>
      <c r="E26" s="1">
        <v>1</v>
      </c>
      <c r="F26" s="1">
        <v>2</v>
      </c>
      <c r="G26" s="1" t="str">
        <f>REPT( "★", TRUNC(SUMPRODUCT( $D26:$F26,{0.5,0.3,0.2}),0) ) &amp; REPT( "☆", 5-TRUNC(SUMPRODUCT( $D26:$F26,{0.5,0.3,0.2}),0) )</f>
        <v>★★☆☆☆</v>
      </c>
      <c r="H26" s="1" t="s">
        <v>27</v>
      </c>
      <c r="I26" s="6" cm="1">
        <f t="array" ref="I26">fn포인트( 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 cm="1">
        <f t="array" ref="C27">INDEX( $L$3:$O$5, MATCH( $B27,$L$3:$L$5,1), MATCH( RIGHT($B27,1), $M$2:$O$2,0)+1)</f>
        <v>레드향소과</v>
      </c>
      <c r="D27" s="1">
        <v>4</v>
      </c>
      <c r="E27" s="1">
        <v>4</v>
      </c>
      <c r="F27" s="1">
        <v>4</v>
      </c>
      <c r="G27" s="1" t="str">
        <f>REPT( "★", TRUNC(SUMPRODUCT( $D27:$F27,{0.5,0.3,0.2}),0) ) &amp; REPT( "☆", 5-TRUNC(SUMPRODUCT( $D27:$F27,{0.5,0.3,0.2}),0) )</f>
        <v>★★★★☆</v>
      </c>
      <c r="H27" s="1" t="s">
        <v>19</v>
      </c>
      <c r="I27" s="6" cm="1">
        <f t="array" ref="I27">fn포인트( 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 cm="1">
        <f t="array" ref="C28">INDEX( $L$3:$O$5, MATCH( $B28,$L$3:$L$5,1), MATCH( RIGHT($B28,1), $M$2:$O$2,0)+1)</f>
        <v>천애향대과</v>
      </c>
      <c r="D28" s="1">
        <v>3</v>
      </c>
      <c r="E28" s="1">
        <v>1</v>
      </c>
      <c r="F28" s="1">
        <v>3</v>
      </c>
      <c r="G28" s="1" t="str">
        <f>REPT( "★", TRUNC(SUMPRODUCT( $D28:$F28,{0.5,0.3,0.2}),0) ) &amp; REPT( "☆", 5-TRUNC(SUMPRODUCT( $D28:$F28,{0.5,0.3,0.2}),0) )</f>
        <v>★★☆☆☆</v>
      </c>
      <c r="H28" s="1" t="s">
        <v>27</v>
      </c>
      <c r="I28" s="6" cm="1">
        <f t="array" ref="I28">fn포인트( 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 cm="1">
        <f t="array" ref="C29">INDEX( $L$3:$O$5, MATCH( $B29,$L$3:$L$5,1), MATCH( RIGHT($B29,1), $M$2:$O$2,0)+1)</f>
        <v>감귤중과</v>
      </c>
      <c r="D29" s="1">
        <v>5</v>
      </c>
      <c r="E29" s="1">
        <v>4</v>
      </c>
      <c r="F29" s="1">
        <v>5</v>
      </c>
      <c r="G29" s="1" t="str">
        <f>REPT( "★", TRUNC(SUMPRODUCT( $D29:$F29,{0.5,0.3,0.2}),0) ) &amp; REPT( "☆", 5-TRUNC(SUMPRODUCT( $D29:$F29,{0.5,0.3,0.2}),0) )</f>
        <v>★★★★☆</v>
      </c>
      <c r="H29" s="1" t="s">
        <v>27</v>
      </c>
      <c r="I29" s="6" cm="1">
        <f t="array" ref="I29">fn포인트( 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4545F-B5A7-481B-85BF-EF0E358BFF9E}">
  <sheetPr codeName="Sheet5"/>
  <dimension ref="A1:D17"/>
  <sheetViews>
    <sheetView workbookViewId="0">
      <selection activeCell="E8" sqref="E8"/>
    </sheetView>
  </sheetViews>
  <sheetFormatPr defaultRowHeight="16.5" x14ac:dyDescent="0.3"/>
  <cols>
    <col min="1" max="1" width="11" bestFit="1" customWidth="1"/>
    <col min="2" max="2" width="11.25" bestFit="1" customWidth="1"/>
    <col min="3" max="3" width="9.375" bestFit="1" customWidth="1"/>
    <col min="4" max="4" width="9.125" bestFit="1" customWidth="1"/>
  </cols>
  <sheetData>
    <row r="1" spans="1:4" x14ac:dyDescent="0.3">
      <c r="A1" s="28" t="s">
        <v>179</v>
      </c>
    </row>
    <row r="3" spans="1:4" x14ac:dyDescent="0.3">
      <c r="A3" t="s">
        <v>174</v>
      </c>
      <c r="B3" t="s">
        <v>177</v>
      </c>
      <c r="C3" t="s">
        <v>178</v>
      </c>
      <c r="D3" t="s">
        <v>173</v>
      </c>
    </row>
    <row r="4" spans="1:4" x14ac:dyDescent="0.3">
      <c r="A4" t="s">
        <v>88</v>
      </c>
      <c r="B4">
        <v>1</v>
      </c>
      <c r="C4">
        <v>300</v>
      </c>
      <c r="D4" t="s">
        <v>168</v>
      </c>
    </row>
    <row r="5" spans="1:4" x14ac:dyDescent="0.3">
      <c r="A5" t="s">
        <v>83</v>
      </c>
      <c r="B5">
        <v>1</v>
      </c>
      <c r="C5">
        <v>600</v>
      </c>
      <c r="D5" t="s">
        <v>168</v>
      </c>
    </row>
    <row r="6" spans="1:4" x14ac:dyDescent="0.3">
      <c r="A6" t="s">
        <v>85</v>
      </c>
      <c r="B6">
        <v>1</v>
      </c>
      <c r="C6">
        <v>800</v>
      </c>
      <c r="D6" t="s">
        <v>168</v>
      </c>
    </row>
    <row r="7" spans="1:4" x14ac:dyDescent="0.3">
      <c r="A7" t="s">
        <v>81</v>
      </c>
      <c r="B7">
        <v>2</v>
      </c>
      <c r="C7">
        <v>800</v>
      </c>
      <c r="D7" t="s">
        <v>168</v>
      </c>
    </row>
    <row r="8" spans="1:4" x14ac:dyDescent="0.3">
      <c r="A8" t="s">
        <v>89</v>
      </c>
      <c r="B8">
        <v>3</v>
      </c>
      <c r="C8">
        <v>0</v>
      </c>
      <c r="D8" t="s">
        <v>168</v>
      </c>
    </row>
    <row r="9" spans="1:4" x14ac:dyDescent="0.3">
      <c r="A9" t="s">
        <v>78</v>
      </c>
      <c r="B9">
        <v>3</v>
      </c>
      <c r="C9">
        <v>600</v>
      </c>
      <c r="D9" t="s">
        <v>168</v>
      </c>
    </row>
    <row r="10" spans="1:4" x14ac:dyDescent="0.3">
      <c r="A10" t="s">
        <v>85</v>
      </c>
      <c r="B10">
        <v>3</v>
      </c>
      <c r="C10">
        <v>300</v>
      </c>
      <c r="D10" t="s">
        <v>168</v>
      </c>
    </row>
    <row r="11" spans="1:4" x14ac:dyDescent="0.3">
      <c r="A11" t="s">
        <v>88</v>
      </c>
      <c r="B11">
        <v>4</v>
      </c>
      <c r="C11">
        <v>300</v>
      </c>
      <c r="D11" t="s">
        <v>168</v>
      </c>
    </row>
    <row r="12" spans="1:4" x14ac:dyDescent="0.3">
      <c r="A12" t="s">
        <v>85</v>
      </c>
      <c r="B12">
        <v>4</v>
      </c>
      <c r="C12">
        <v>300</v>
      </c>
      <c r="D12" t="s">
        <v>168</v>
      </c>
    </row>
    <row r="13" spans="1:4" x14ac:dyDescent="0.3">
      <c r="A13" t="s">
        <v>85</v>
      </c>
      <c r="B13">
        <v>4</v>
      </c>
      <c r="C13">
        <v>600</v>
      </c>
      <c r="D13" t="s">
        <v>168</v>
      </c>
    </row>
    <row r="14" spans="1:4" x14ac:dyDescent="0.3">
      <c r="A14" t="s">
        <v>88</v>
      </c>
      <c r="B14">
        <v>5</v>
      </c>
      <c r="C14">
        <v>800</v>
      </c>
      <c r="D14" t="s">
        <v>168</v>
      </c>
    </row>
    <row r="15" spans="1:4" x14ac:dyDescent="0.3">
      <c r="A15" t="s">
        <v>83</v>
      </c>
      <c r="B15">
        <v>5</v>
      </c>
      <c r="C15">
        <v>600</v>
      </c>
      <c r="D15" t="s">
        <v>168</v>
      </c>
    </row>
    <row r="16" spans="1:4" x14ac:dyDescent="0.3">
      <c r="A16" t="s">
        <v>86</v>
      </c>
      <c r="B16">
        <v>5</v>
      </c>
      <c r="C16">
        <v>600</v>
      </c>
      <c r="D16" t="s">
        <v>168</v>
      </c>
    </row>
    <row r="17" spans="1:4" x14ac:dyDescent="0.3">
      <c r="A17" t="s">
        <v>81</v>
      </c>
      <c r="B17">
        <v>5</v>
      </c>
      <c r="C17">
        <v>1000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F34" sqref="F34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  <col min="5" max="10" width="11.25" bestFit="1" customWidth="1"/>
    <col min="11" max="11" width="7.375" bestFit="1" customWidth="1"/>
  </cols>
  <sheetData>
    <row r="2" spans="1:4" x14ac:dyDescent="0.3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3">
      <c r="A3" t="s">
        <v>168</v>
      </c>
      <c r="D3" s="27"/>
    </row>
    <row r="4" spans="1:4" x14ac:dyDescent="0.3">
      <c r="B4" t="s">
        <v>88</v>
      </c>
      <c r="C4">
        <v>10</v>
      </c>
      <c r="D4" s="27">
        <v>1400</v>
      </c>
    </row>
    <row r="5" spans="1:4" x14ac:dyDescent="0.3">
      <c r="B5" t="s">
        <v>83</v>
      </c>
      <c r="C5">
        <v>6</v>
      </c>
      <c r="D5" s="27">
        <v>1200</v>
      </c>
    </row>
    <row r="6" spans="1:4" x14ac:dyDescent="0.3">
      <c r="B6" t="s">
        <v>86</v>
      </c>
      <c r="C6">
        <v>5</v>
      </c>
      <c r="D6" s="27">
        <v>600</v>
      </c>
    </row>
    <row r="7" spans="1:4" x14ac:dyDescent="0.3">
      <c r="B7" t="s">
        <v>85</v>
      </c>
      <c r="C7">
        <v>12</v>
      </c>
      <c r="D7" s="27">
        <v>2000</v>
      </c>
    </row>
    <row r="8" spans="1:4" x14ac:dyDescent="0.3">
      <c r="B8" t="s">
        <v>81</v>
      </c>
      <c r="C8">
        <v>7</v>
      </c>
      <c r="D8" s="27">
        <v>1800</v>
      </c>
    </row>
    <row r="9" spans="1:4" x14ac:dyDescent="0.3">
      <c r="A9" t="s">
        <v>175</v>
      </c>
      <c r="C9">
        <v>40</v>
      </c>
      <c r="D9" s="27">
        <v>7000</v>
      </c>
    </row>
    <row r="10" spans="1:4" x14ac:dyDescent="0.3">
      <c r="A10" t="s">
        <v>169</v>
      </c>
      <c r="D10" s="27"/>
    </row>
    <row r="11" spans="1:4" x14ac:dyDescent="0.3">
      <c r="B11" t="s">
        <v>89</v>
      </c>
      <c r="C11">
        <v>4</v>
      </c>
      <c r="D11" s="27">
        <v>800</v>
      </c>
    </row>
    <row r="12" spans="1:4" x14ac:dyDescent="0.3">
      <c r="B12" t="s">
        <v>76</v>
      </c>
      <c r="C12">
        <v>13</v>
      </c>
      <c r="D12" s="27">
        <v>2300</v>
      </c>
    </row>
    <row r="13" spans="1:4" x14ac:dyDescent="0.3">
      <c r="B13" t="s">
        <v>85</v>
      </c>
      <c r="C13">
        <v>5</v>
      </c>
      <c r="D13" s="27">
        <v>1300</v>
      </c>
    </row>
    <row r="14" spans="1:4" x14ac:dyDescent="0.3">
      <c r="B14" t="s">
        <v>81</v>
      </c>
      <c r="C14">
        <v>9</v>
      </c>
      <c r="D14" s="27">
        <v>1900</v>
      </c>
    </row>
    <row r="15" spans="1:4" x14ac:dyDescent="0.3">
      <c r="B15" t="s">
        <v>82</v>
      </c>
      <c r="C15">
        <v>3</v>
      </c>
      <c r="D15" s="27">
        <v>800</v>
      </c>
    </row>
    <row r="16" spans="1:4" x14ac:dyDescent="0.3">
      <c r="A16" t="s">
        <v>176</v>
      </c>
      <c r="C16">
        <v>34</v>
      </c>
      <c r="D16" s="27">
        <v>7100</v>
      </c>
    </row>
    <row r="17" spans="1:4" x14ac:dyDescent="0.3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abSelected="1" workbookViewId="0">
      <selection activeCell="Q11" sqref="Q11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ACDA71D8-D54B-4899-8762-B6086A7B3175}">
      <formula1>COUNTIF( 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A9" sqref="A9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O14" sqref="O14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K10" sqref="K10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soi7712</cp:lastModifiedBy>
  <cp:lastPrinted>2024-05-31T18:23:41Z</cp:lastPrinted>
  <dcterms:created xsi:type="dcterms:W3CDTF">2023-05-30T06:41:20Z</dcterms:created>
  <dcterms:modified xsi:type="dcterms:W3CDTF">2026-02-22T13:18:02Z</dcterms:modified>
</cp:coreProperties>
</file>