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rang\Desktop\2026_컴활1급실기_기본서\03 최신기출문제\08 24년상시04\"/>
    </mc:Choice>
  </mc:AlternateContent>
  <xr:revisionPtr revIDLastSave="0" documentId="13_ncr:1_{390B7E1D-E7E3-4665-8499-0EC3B11FB624}" xr6:coauthVersionLast="47" xr6:coauthVersionMax="47" xr10:uidLastSave="{00000000-0000-0000-0000-000000000000}"/>
  <bookViews>
    <workbookView xWindow="-110" yWindow="-110" windowWidth="25820" windowHeight="1550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 a="1"/>
  <c r="C4" i="3" s="1"/>
  <c r="C5" i="3" a="1"/>
  <c r="C5" i="3"/>
  <c r="C6" i="3" a="1"/>
  <c r="C6" i="3"/>
  <c r="C7" i="3" a="1"/>
  <c r="C7" i="3"/>
  <c r="C8" i="3" a="1"/>
  <c r="C8" i="3" s="1"/>
  <c r="C9" i="3" a="1"/>
  <c r="C9" i="3"/>
  <c r="C10" i="3" a="1"/>
  <c r="C10" i="3"/>
  <c r="C11" i="3" a="1"/>
  <c r="C11" i="3"/>
  <c r="C12" i="3" a="1"/>
  <c r="C12" i="3" s="1"/>
  <c r="C13" i="3" a="1"/>
  <c r="C13" i="3"/>
  <c r="C14" i="3" a="1"/>
  <c r="C14" i="3"/>
  <c r="C15" i="3" a="1"/>
  <c r="C15" i="3"/>
  <c r="C16" i="3" a="1"/>
  <c r="C16" i="3" s="1"/>
  <c r="C17" i="3" a="1"/>
  <c r="C17" i="3"/>
  <c r="C18" i="3" a="1"/>
  <c r="C18" i="3"/>
  <c r="C19" i="3" a="1"/>
  <c r="C19" i="3"/>
  <c r="C20" i="3" a="1"/>
  <c r="C20" i="3" s="1"/>
  <c r="C21" i="3" a="1"/>
  <c r="C21" i="3"/>
  <c r="C22" i="3" a="1"/>
  <c r="C22" i="3"/>
  <c r="C23" i="3" a="1"/>
  <c r="C23" i="3" s="1"/>
  <c r="C24" i="3" a="1"/>
  <c r="C24" i="3" s="1"/>
  <c r="C25" i="3" a="1"/>
  <c r="C25" i="3"/>
  <c r="C26" i="3" a="1"/>
  <c r="C26" i="3"/>
  <c r="C27" i="3" a="1"/>
  <c r="C27" i="3"/>
  <c r="C28" i="3" a="1"/>
  <c r="C28" i="3" s="1"/>
  <c r="C29" i="3" a="1"/>
  <c r="C29" i="3"/>
  <c r="C3" i="3" a="1"/>
  <c r="C3" i="3" s="1"/>
  <c r="A32" i="1"/>
  <c r="I4" i="3" a="1"/>
  <c r="I8" i="3" a="1"/>
  <c r="I12" i="3" a="1"/>
  <c r="I16" i="3" a="1"/>
  <c r="I20" i="3" a="1"/>
  <c r="I24" i="3" a="1"/>
  <c r="I28" i="3" a="1"/>
  <c r="I9" i="3" a="1"/>
  <c r="I13" i="3" a="1"/>
  <c r="I21" i="3" a="1"/>
  <c r="I29" i="3" a="1"/>
  <c r="I6" i="3" a="1"/>
  <c r="I18" i="3" a="1"/>
  <c r="I26" i="3" a="1"/>
  <c r="I11" i="3" a="1"/>
  <c r="I15" i="3" a="1"/>
  <c r="I23" i="3" a="1"/>
  <c r="I5" i="3" a="1"/>
  <c r="I17" i="3" a="1"/>
  <c r="I25" i="3" a="1"/>
  <c r="I10" i="3" a="1"/>
  <c r="I14" i="3" a="1"/>
  <c r="I22" i="3" a="1"/>
  <c r="I7" i="3" a="1"/>
  <c r="I19" i="3" a="1"/>
  <c r="I27" i="3" a="1"/>
  <c r="I3" i="3" a="1"/>
  <c r="I27" i="3" l="1"/>
  <c r="I19" i="3"/>
  <c r="I7" i="3"/>
  <c r="I22" i="3"/>
  <c r="I14" i="3"/>
  <c r="I10" i="3"/>
  <c r="I25" i="3"/>
  <c r="I17" i="3"/>
  <c r="I5" i="3"/>
  <c r="I23" i="3"/>
  <c r="I15" i="3"/>
  <c r="I11" i="3"/>
  <c r="I26" i="3"/>
  <c r="I18" i="3"/>
  <c r="I6" i="3"/>
  <c r="I29" i="3"/>
  <c r="I21" i="3"/>
  <c r="I13" i="3"/>
  <c r="I9" i="3"/>
  <c r="I28" i="3"/>
  <c r="I24" i="3"/>
  <c r="I20" i="3"/>
  <c r="I16" i="3"/>
  <c r="I12" i="3"/>
  <c r="I8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3E816896-289F-4426-8F12-E325E850444B}" name="MS Access Database_Query1" type="1" refreshedVersion="8" background="1">
    <dbPr connection="DSN=MS Access Database;DBQ=C:\Users\arang\Desktop\2026_컴활1급실기_기본서\03 최신기출문제\08 24년상시04\제주농원.accdb;DefaultDir=C:\Users\arang\Desktop\2026_컴활1급실기_기본서\03 최신기출문제\08 24년상시04;DriverId=25;FIL=MS Access;MaxBufferSize=2048;PageTimeout=5;" command="SELECT 구매후기.상품명, 구매후기.상품상태, 구매후기.포장상태, 구매후기.마트_x000d__x000a_FROM 구매후기 구매후기"/>
  </connection>
  <connection id="3" xr16:uid="{9E4F3B4F-1158-4B0A-AB64-E48AC7871603}" name="MS Access Database_Query2" type="1" refreshedVersion="8" background="1">
    <dbPr connection="DSN=MS Access Database;DBQ=C:\Users\arang\Desktop\2026_컴활1급실기_기본서\03 최신기출문제\08 24년상시04\제주농원.accdb;DefaultDir=C:\Users\arang\Desktop\2026_컴활1급실기_기본서\03 최신기출문제\08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<sst xmlns="http://schemas.openxmlformats.org/spreadsheetml/2006/main" count="680" uniqueCount="181">
  <si>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</si>
  <si>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</si>
  <si>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</si>
  <si>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</si>
  <si>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</si>
  <si>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</si>
  <si>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</si>
  <si>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</si>
  <si>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</si>
  <si>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</si>
  <si>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</si>
  <si>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</si>
  <si>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</si>
  <si>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</si>
  <si>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</si>
  <si>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</si>
  <si>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</si>
  <si>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</si>
  <si>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</si>
  <si>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</si>
  <si>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</si>
  <si>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</si>
  <si>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</si>
  <si>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</si>
  <si>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</si>
  <si>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</si>
  <si>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</si>
  <si>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</si>
  <si>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</si>
  <si>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</si>
  <si>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</si>
  <si>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</si>
  <si>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</si>
  <si>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</si>
  <si>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</si>
  <si>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</si>
  <si>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</si>
  <si>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</si>
  <si>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</si>
  <si>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</si>
  <si>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</si>
  <si>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</si>
  <si>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</si>
  <si>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</si>
  <si>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</si>
  <si>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</si>
  <si>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</si>
  <si>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</si>
  <si>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</si>
  <si>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</si>
  <si>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</si>
  <si>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</si>
  <si>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</si>
  <si>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</si>
  <si>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</si>
  <si>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</si>
  <si>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</si>
  <si>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</si>
  <si>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</si>
  <si>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</si>
  <si>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</si>
  <si>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</si>
  <si>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</si>
  <si>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</si>
  <si>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</si>
  <si>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</si>
  <si>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</si>
  <si>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</si>
  <si>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</si>
  <si>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</si>
  <si>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</si>
  <si>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</si>
  <si>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</si>
  <si>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</si>
  <si>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</si>
  <si>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</si>
  <si>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</si>
  <si>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</si>
  <si>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</si>
  <si>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</si>
  <si>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</si>
  <si>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</si>
  <si>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</si>
  <si>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</si>
  <si>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</si>
  <si>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</si>
  <si>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</si>
  <si>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</si>
  <si>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</si>
  <si>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</si>
  <si>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</si>
  <si>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</si>
  <si>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</si>
  <si>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</si>
  <si>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</si>
  <si>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</si>
  <si>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</si>
  <si>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</si>
  <si>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</si>
  <si>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</si>
  <si>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</si>
  <si>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</si>
  <si>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</si>
  <si>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</si>
  <si>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</si>
  <si>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</si>
  <si>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</si>
  <si>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</si>
  <si>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</si>
  <si>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</si>
  <si>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</si>
  <si>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</si>
  <si>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</si>
  <si>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</si>
  <si>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</si>
  <si>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</si>
  <si>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</si>
  <si>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</si>
  <si>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</si>
  <si>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</si>
  <si>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</si>
  <si>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</si>
  <si>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</si>
  <si>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</si>
  <si>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</si>
  <si>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</si>
  <si>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</si>
  <si>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</si>
  <si>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</si>
  <si>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</si>
  <si>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</si>
  <si>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</si>
  <si>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</si>
  <si>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</si>
  <si>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</si>
  <si>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</si>
  <si>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</si>
  <si>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</si>
  <si>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</si>
  <si>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</si>
  <si>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</si>
  <si>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</si>
  <si>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</si>
  <si>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</si>
  <si>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</si>
  <si>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</si>
  <si>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</si>
  <si>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</si>
  <si>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</si>
  <si>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</si>
  <si>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</si>
  <si>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</si>
  <si>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</si>
  <si>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</si>
  <si>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</si>
  <si>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</si>
  <si>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</si>
  <si>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</si>
  <si>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</si>
  <si>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</si>
  <si>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</si>
  <si>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</si>
  <si>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</si>
  <si>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</si>
  <si>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</si>
  <si>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</si>
  <si>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</si>
  <si>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</si>
  <si>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상품명</t>
  </si>
  <si>
    <t>상품상태</t>
  </si>
  <si>
    <t>포인트</t>
  </si>
  <si>
    <t>M007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</si>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</sst>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0-4645-8F46-BACD47049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0A1302D2-0D62-72D4-51D9-1FDA8B1056C6}"/>
            </a:ext>
          </a:extLst>
        </xdr:cNvPr>
        <xdr:cNvSpPr/>
      </xdr:nvSpPr>
      <xdr:spPr>
        <a:xfrm>
          <a:off x="4337050" y="2159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E4DF0161-4CDD-5169-9E9C-DE2E5B0DEF6B}"/>
            </a:ext>
          </a:extLst>
        </xdr:cNvPr>
        <xdr:cNvSpPr/>
      </xdr:nvSpPr>
      <xdr:spPr>
        <a:xfrm>
          <a:off x="4337050" y="8636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679450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ang" refreshedDate="45873.77571076389" backgroundQuery="1" createdVersion="8" refreshedVersion="8" minRefreshableVersion="3" recordCount="27" xr:uid="{FDAAE579-7907-4D9E-93BF-4DADFFD11CC2}">
  <cacheSource type="external" connectionId="3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46BB05-B813-434F-A547-828CF189B558}" name="피벗 테이블2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5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6DE57B-B22A-4224-9E78-EC1B0FA94018}" name="표2" displayName="표2" ref="A3:D17" totalsRowShown="0">
  <autoFilter ref="A3:D17" xr:uid="{1D6DE57B-B22A-4224-9E78-EC1B0FA94018}"/>
  <tableColumns count="4">
    <tableColumn id="1" xr3:uid="{B00463D9-483B-495D-8863-F51CF50C690F}" name="상품명"/>
    <tableColumn id="2" xr3:uid="{B51EE8B7-949D-43F7-BDEA-B2315AE976A8}" name="상품상태"/>
    <tableColumn id="3" xr3:uid="{19652CCD-6253-4AB4-9171-AD4403CC3B38}" name="포인트"/>
    <tableColumn id="4" xr3:uid="{ED7D293C-AB26-4009-9C32-1D18B88713E6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O16" sqref="O16"/>
    </sheetView>
  </sheetViews>
  <sheetFormatPr defaultRowHeight="17" x14ac:dyDescent="0.45"/>
  <cols>
    <col min="1" max="1" width="8.5" customWidth="1"/>
    <col min="2" max="2" width="10.4140625" bestFit="1" customWidth="1"/>
    <col min="3" max="3" width="10.83203125" customWidth="1"/>
    <col min="4" max="4" width="8.08203125" customWidth="1"/>
    <col min="5" max="5" width="8.5" bestFit="1" customWidth="1"/>
    <col min="6" max="6" width="8.5" customWidth="1"/>
    <col min="7" max="7" width="11.25" customWidth="1"/>
    <col min="8" max="8" width="4.58203125" customWidth="1"/>
    <col min="9" max="9" width="6.33203125" customWidth="1"/>
    <col min="10" max="10" width="15.33203125" customWidth="1"/>
  </cols>
  <sheetData>
    <row r="1" spans="1:10" x14ac:dyDescent="0.45">
      <c r="A1" t="s">
        <v>0</v>
      </c>
    </row>
    <row r="2" spans="1:10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5">
      <c r="A3" s="1" t="s">
        <v>171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5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5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5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5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5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5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5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5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5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5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5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5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5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5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5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5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5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5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5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5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5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5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5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5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5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5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5">
      <c r="A31" s="26" t="s">
        <v>167</v>
      </c>
    </row>
    <row r="32" spans="1:10" x14ac:dyDescent="0.45">
      <c r="A32" t="b">
        <f>AND(RIGHT(C3,2)="소과",D3&gt;=3,H3="유")</f>
        <v>0</v>
      </c>
    </row>
    <row r="34" spans="1:7" x14ac:dyDescent="0.45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5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5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5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5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I26" sqref="I26"/>
    </sheetView>
  </sheetViews>
  <sheetFormatPr defaultColWidth="8" defaultRowHeight="17" x14ac:dyDescent="0.45"/>
  <cols>
    <col min="2" max="2" width="11.08203125" bestFit="1" customWidth="1"/>
    <col min="3" max="3" width="9.75" customWidth="1"/>
    <col min="4" max="4" width="9" customWidth="1"/>
    <col min="5" max="5" width="10.83203125" bestFit="1" customWidth="1"/>
    <col min="7" max="7" width="10.83203125" bestFit="1" customWidth="1"/>
    <col min="8" max="8" width="11.25" bestFit="1" customWidth="1"/>
  </cols>
  <sheetData>
    <row r="1" spans="1:8" x14ac:dyDescent="0.45">
      <c r="A1" t="s">
        <v>0</v>
      </c>
    </row>
    <row r="2" spans="1:8" x14ac:dyDescent="0.45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5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5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5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5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5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5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5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5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5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5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5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5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5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5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5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5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5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5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5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5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5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5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5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5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5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5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5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5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5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5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5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5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5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5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5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5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5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5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5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5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5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N9" sqref="N9"/>
    </sheetView>
  </sheetViews>
  <sheetFormatPr defaultRowHeight="17" x14ac:dyDescent="0.45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08203125" bestFit="1" customWidth="1"/>
    <col min="10" max="10" width="15.33203125" customWidth="1"/>
    <col min="11" max="11" width="3" customWidth="1"/>
    <col min="12" max="12" width="8.5" customWidth="1"/>
    <col min="13" max="15" width="10.33203125" customWidth="1"/>
  </cols>
  <sheetData>
    <row r="1" spans="1:15" x14ac:dyDescent="0.45">
      <c r="A1" t="s">
        <v>0</v>
      </c>
      <c r="L1" t="s">
        <v>75</v>
      </c>
    </row>
    <row r="2" spans="1:15" x14ac:dyDescent="0.45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5">
      <c r="A3" s="1" t="s">
        <v>17</v>
      </c>
      <c r="B3" s="1" t="s">
        <v>18</v>
      </c>
      <c r="C3" s="1" t="str" cm="1">
        <f t="array" ref="C3">INDEX($L$2:$O$5,MATCH(B3,$L$3:$L$5,1)+1,(MATCH(RIGHT($B3,1),$M$2:$O$2)+1))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REPT("★",TRUNC(SUMPRODUCT(D3:F3,{0.5,0.3,0.2}),0))&amp;REPT("☆",5-TRUNC(SUMPRODUCT(D3:F3,{0.5,0.3,0.2}),0))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5">
      <c r="A4" s="1" t="s">
        <v>25</v>
      </c>
      <c r="B4" s="1" t="s">
        <v>26</v>
      </c>
      <c r="C4" s="1" t="e" cm="1">
        <f t="array" ref="C4">INDEX($L$2:$O$5,(MATCH(B4,$L$3:$L$5,1)+1),(MATCH(RIGHT($B4,1),$M$2:$O$2)+1))</f>
        <v>#N/A</v>
      </c>
      <c r="D4" s="1">
        <v>5</v>
      </c>
      <c r="E4" s="1">
        <v>3</v>
      </c>
      <c r="F4" s="1">
        <v>4</v>
      </c>
      <c r="G4" s="1" t="str">
        <f>REPT("★",TRUNC(SUMPRODUCT(D4:F4,{0.5,0.3,0.2}),0))&amp;REPT("☆",5-TRUNC(SUMPRODUCT(D4:F4,{0.5,0.3,0.2}),0))</f>
        <v>★★★★☆</v>
      </c>
      <c r="H4" s="1" t="s">
        <v>27</v>
      </c>
      <c r="I4" s="6" cm="1">
        <f t="array" ref="I4">fn포인트(E4,F4)</f>
        <v>800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5">
      <c r="A5" s="1" t="s">
        <v>33</v>
      </c>
      <c r="B5" s="1" t="s">
        <v>34</v>
      </c>
      <c r="C5" s="1" t="str" cm="1">
        <f t="array" ref="C5">INDEX($L$2:$O$5,MATCH(B5,$L$3:$L$5,1)+1,(MATCH(RIGHT($B5,1),$M$2:$O$2)+1))</f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REPT("★",TRUNC(SUMPRODUCT(D5:F5,{0.5,0.3,0.2}),0))&amp;REPT("☆",5-TRUNC(SUMPRODUCT(D5:F5,{0.5,0.3,0.2}),0))</f>
        <v>★★☆☆☆</v>
      </c>
      <c r="H5" s="1" t="s">
        <v>19</v>
      </c>
      <c r="I5" s="6" cm="1">
        <f t="array" ref="I5">fn포인트(E5,F5)</f>
        <v>800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5">
      <c r="A6" s="1" t="s">
        <v>39</v>
      </c>
      <c r="B6" s="1" t="s">
        <v>40</v>
      </c>
      <c r="C6" s="1" t="str" cm="1">
        <f t="array" ref="C6">INDEX($L$2:$O$5,MATCH(B6,$L$3:$L$5,1)+1,(MATCH(RIGHT($B6,1),$M$2:$O$2)+1))</f>
        <v>감귤대과</v>
      </c>
      <c r="D6" s="1">
        <v>2</v>
      </c>
      <c r="E6" s="1">
        <v>3</v>
      </c>
      <c r="F6" s="1">
        <v>1</v>
      </c>
      <c r="G6" s="1" t="str">
        <f>REPT("★",TRUNC(SUMPRODUCT(D6:F6,{0.5,0.3,0.2}),0))&amp;REPT("☆",5-TRUNC(SUMPRODUCT(D6:F6,{0.5,0.3,0.2}),0))</f>
        <v>★★☆☆☆</v>
      </c>
      <c r="H6" s="1" t="s">
        <v>27</v>
      </c>
      <c r="I6" s="6" cm="1">
        <f t="array" ref="I6">fn포인트(E6,F6)</f>
        <v>800</v>
      </c>
      <c r="J6" s="7" t="s">
        <v>41</v>
      </c>
    </row>
    <row r="7" spans="1:15" x14ac:dyDescent="0.45">
      <c r="A7" s="1" t="s">
        <v>42</v>
      </c>
      <c r="B7" s="1" t="s">
        <v>43</v>
      </c>
      <c r="C7" s="1" t="str" cm="1">
        <f t="array" ref="C7">INDEX($L$2:$O$5,MATCH(B7,$L$3:$L$5,1)+1,(MATCH(RIGHT($B7,1),$M$2:$O$2)+1))</f>
        <v>천애향대과</v>
      </c>
      <c r="D7" s="1">
        <v>1</v>
      </c>
      <c r="E7" s="1">
        <v>2</v>
      </c>
      <c r="F7" s="1">
        <v>4</v>
      </c>
      <c r="G7" s="1" t="str">
        <f>REPT("★",TRUNC(SUMPRODUCT(D7:F7,{0.5,0.3,0.2}),0))&amp;REPT("☆",5-TRUNC(SUMPRODUCT(D7:F7,{0.5,0.3,0.2}),0))</f>
        <v>★☆☆☆☆</v>
      </c>
      <c r="H7" s="1" t="s">
        <v>19</v>
      </c>
      <c r="I7" s="6" cm="1">
        <f t="array" ref="I7">fn포인트(E7,F7)</f>
        <v>800</v>
      </c>
      <c r="J7" s="7" t="s">
        <v>28</v>
      </c>
      <c r="L7" t="s">
        <v>1</v>
      </c>
    </row>
    <row r="8" spans="1:15" x14ac:dyDescent="0.45">
      <c r="A8" s="1" t="s">
        <v>44</v>
      </c>
      <c r="B8" s="1" t="s">
        <v>26</v>
      </c>
      <c r="C8" s="1" t="e" cm="1">
        <f t="array" ref="C8">INDEX($L$2:$O$5,MATCH(B8,$L$3:$L$5,1)+1,(MATCH(RIGHT($B8,1),$M$2:$O$2)+1))</f>
        <v>#N/A</v>
      </c>
      <c r="D8" s="1">
        <v>4</v>
      </c>
      <c r="E8" s="1">
        <v>2</v>
      </c>
      <c r="F8" s="1">
        <v>4</v>
      </c>
      <c r="G8" s="1" t="str">
        <f>REPT("★",TRUNC(SUMPRODUCT(D8:F8,{0.5,0.3,0.2}),0))&amp;REPT("☆",5-TRUNC(SUMPRODUCT(D8:F8,{0.5,0.3,0.2}),0))</f>
        <v>★★★☆☆</v>
      </c>
      <c r="H8" s="1" t="s">
        <v>27</v>
      </c>
      <c r="I8" s="6" cm="1">
        <f t="array" ref="I8">fn포인트(E8,F8)</f>
        <v>800</v>
      </c>
      <c r="J8" s="7" t="s">
        <v>72</v>
      </c>
      <c r="L8" s="25" t="s">
        <v>6</v>
      </c>
      <c r="M8" s="25"/>
      <c r="N8" s="3" t="s">
        <v>166</v>
      </c>
    </row>
    <row r="9" spans="1:15" x14ac:dyDescent="0.45">
      <c r="A9" s="1" t="s">
        <v>45</v>
      </c>
      <c r="B9" s="1" t="s">
        <v>40</v>
      </c>
      <c r="C9" s="1" t="str" cm="1">
        <f t="array" ref="C9">INDEX($L$2:$O$5,MATCH(B9,$L$3:$L$5,1)+1,(MATCH(RIGHT($B9,1),$M$2:$O$2)+1))</f>
        <v>감귤대과</v>
      </c>
      <c r="D9" s="1">
        <v>2</v>
      </c>
      <c r="E9" s="1">
        <v>3</v>
      </c>
      <c r="F9" s="1">
        <v>5</v>
      </c>
      <c r="G9" s="1" t="str">
        <f>REPT("★",TRUNC(SUMPRODUCT(D9:F9,{0.5,0.3,0.2}),0))&amp;REPT("☆",5-TRUNC(SUMPRODUCT(D9:F9,{0.5,0.3,0.2}),0))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/>
    </row>
    <row r="10" spans="1:15" x14ac:dyDescent="0.45">
      <c r="A10" s="1" t="s">
        <v>46</v>
      </c>
      <c r="B10" s="1" t="s">
        <v>43</v>
      </c>
      <c r="C10" s="1" t="str" cm="1">
        <f t="array" ref="C10">INDEX($L$2:$O$5,MATCH(B10,$L$3:$L$5,1)+1,(MATCH(RIGHT($B10,1),$M$2:$O$2)+1))</f>
        <v>천애향대과</v>
      </c>
      <c r="D10" s="1">
        <v>4</v>
      </c>
      <c r="E10" s="1">
        <v>4</v>
      </c>
      <c r="F10" s="1">
        <v>3</v>
      </c>
      <c r="G10" s="1" t="str">
        <f>REPT("★",TRUNC(SUMPRODUCT(D10:F10,{0.5,0.3,0.2}),0))&amp;REPT("☆",5-TRUNC(SUMPRODUCT(D10:F10,{0.5,0.3,0.2}),0))</f>
        <v>★★★☆☆</v>
      </c>
      <c r="H10" s="1" t="s">
        <v>27</v>
      </c>
      <c r="I10" s="6" cm="1">
        <f t="array" ref="I10">fn포인트(E10,F10)</f>
        <v>800</v>
      </c>
      <c r="J10" s="7" t="s">
        <v>74</v>
      </c>
      <c r="L10" s="4">
        <v>1</v>
      </c>
      <c r="M10" s="5">
        <v>2</v>
      </c>
      <c r="N10" s="1"/>
    </row>
    <row r="11" spans="1:15" x14ac:dyDescent="0.45">
      <c r="A11" s="1" t="s">
        <v>47</v>
      </c>
      <c r="B11" s="1" t="s">
        <v>48</v>
      </c>
      <c r="C11" s="1" t="e" cm="1">
        <f t="array" ref="C11">INDEX($L$2:$O$5,MATCH(B11,$L$3:$L$5,1)+1,(MATCH(RIGHT($B11,1),$M$2:$O$2)+1))</f>
        <v>#N/A</v>
      </c>
      <c r="D11" s="1">
        <v>5</v>
      </c>
      <c r="E11" s="1">
        <v>3</v>
      </c>
      <c r="F11" s="1">
        <v>4</v>
      </c>
      <c r="G11" s="1" t="str">
        <f>REPT("★",TRUNC(SUMPRODUCT(D11:F11,{0.5,0.3,0.2}),0))&amp;REPT("☆",5-TRUNC(SUMPRODUCT(D11:F11,{0.5,0.3,0.2}),0))</f>
        <v>★★★★☆</v>
      </c>
      <c r="H11" s="1" t="s">
        <v>19</v>
      </c>
      <c r="I11" s="6" cm="1">
        <f t="array" ref="I11">fn포인트(E11,F11)</f>
        <v>800</v>
      </c>
      <c r="J11" s="7" t="s">
        <v>28</v>
      </c>
      <c r="L11" s="4">
        <v>2</v>
      </c>
      <c r="M11" s="5">
        <v>3</v>
      </c>
      <c r="N11" s="1"/>
    </row>
    <row r="12" spans="1:15" x14ac:dyDescent="0.45">
      <c r="A12" s="1" t="s">
        <v>49</v>
      </c>
      <c r="B12" s="1" t="s">
        <v>48</v>
      </c>
      <c r="C12" s="1" t="e" cm="1">
        <f t="array" ref="C12">INDEX($L$2:$O$5,MATCH(B12,$L$3:$L$5,1)+1,(MATCH(RIGHT($B12,1),$M$2:$O$2)+1))</f>
        <v>#N/A</v>
      </c>
      <c r="D12" s="1">
        <v>2</v>
      </c>
      <c r="E12" s="1">
        <v>3</v>
      </c>
      <c r="F12" s="1">
        <v>4</v>
      </c>
      <c r="G12" s="1" t="str">
        <f>REPT("★",TRUNC(SUMPRODUCT(D12:F12,{0.5,0.3,0.2}),0))&amp;REPT("☆",5-TRUNC(SUMPRODUCT(D12:F12,{0.5,0.3,0.2}),0))</f>
        <v>★★☆☆☆</v>
      </c>
      <c r="H12" s="1" t="s">
        <v>27</v>
      </c>
      <c r="I12" s="6" cm="1">
        <f t="array" ref="I12">fn포인트(E12,F12)</f>
        <v>800</v>
      </c>
      <c r="J12" s="7" t="s">
        <v>72</v>
      </c>
      <c r="L12" s="4">
        <v>3</v>
      </c>
      <c r="M12" s="5"/>
      <c r="N12" s="1"/>
    </row>
    <row r="13" spans="1:15" x14ac:dyDescent="0.45">
      <c r="A13" s="1" t="s">
        <v>50</v>
      </c>
      <c r="B13" s="1" t="s">
        <v>48</v>
      </c>
      <c r="C13" s="1" t="e" cm="1">
        <f t="array" ref="C13">INDEX($L$2:$O$5,MATCH(B13,$L$3:$L$5,1)+1,(MATCH(RIGHT($B13,1),$M$2:$O$2)+1))</f>
        <v>#N/A</v>
      </c>
      <c r="D13" s="1">
        <v>1</v>
      </c>
      <c r="E13" s="1">
        <v>5</v>
      </c>
      <c r="F13" s="1">
        <v>4</v>
      </c>
      <c r="G13" s="1" t="str">
        <f>REPT("★",TRUNC(SUMPRODUCT(D13:F13,{0.5,0.3,0.2}),0))&amp;REPT("☆",5-TRUNC(SUMPRODUCT(D13:F13,{0.5,0.3,0.2}),0))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5">
      <c r="A14" s="1" t="s">
        <v>51</v>
      </c>
      <c r="B14" s="1" t="s">
        <v>52</v>
      </c>
      <c r="C14" s="1" t="str" cm="1">
        <f t="array" ref="C14">INDEX($L$2:$O$5,MATCH(B14,$L$3:$L$5,1)+1,(MATCH(RIGHT($B14,1),$M$2:$O$2)+1))</f>
        <v>레드향대과</v>
      </c>
      <c r="D14" s="1">
        <v>5</v>
      </c>
      <c r="E14" s="1">
        <v>5</v>
      </c>
      <c r="F14" s="1">
        <v>5</v>
      </c>
      <c r="G14" s="1" t="str">
        <f>REPT("★",TRUNC(SUMPRODUCT(D14:F14,{0.5,0.3,0.2}),0))&amp;REPT("☆",5-TRUNC(SUMPRODUCT(D14:F14,{0.5,0.3,0.2}),0))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5">
      <c r="A15" s="1" t="s">
        <v>53</v>
      </c>
      <c r="B15" s="1" t="s">
        <v>54</v>
      </c>
      <c r="C15" s="1" t="str" cm="1">
        <f t="array" ref="C15">INDEX($L$2:$O$5,MATCH(B15,$L$3:$L$5,1)+1,(MATCH(RIGHT($B15,1),$M$2:$O$2)+1))</f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REPT("★",TRUNC(SUMPRODUCT(D15:F15,{0.5,0.3,0.2}),0))&amp;REPT("☆",5-TRUNC(SUMPRODUCT(D15:F15,{0.5,0.3,0.2}),0))</f>
        <v>★★☆☆☆</v>
      </c>
      <c r="H15" s="1" t="s">
        <v>19</v>
      </c>
      <c r="I15" s="6" cm="1">
        <f t="array" ref="I15">fn포인트(E15,F15)</f>
        <v>800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5">
      <c r="A16" s="1" t="s">
        <v>57</v>
      </c>
      <c r="B16" s="1" t="s">
        <v>48</v>
      </c>
      <c r="C16" s="1" t="e" cm="1">
        <f t="array" ref="C16">INDEX($L$2:$O$5,MATCH(B16,$L$3:$L$5,1)+1,(MATCH(RIGHT($B16,1),$M$2:$O$2)+1))</f>
        <v>#N/A</v>
      </c>
      <c r="D16" s="1">
        <v>4</v>
      </c>
      <c r="E16" s="1">
        <v>2</v>
      </c>
      <c r="F16" s="1">
        <v>1</v>
      </c>
      <c r="G16" s="1" t="str">
        <f>REPT("★",TRUNC(SUMPRODUCT(D16:F16,{0.5,0.3,0.2}),0))&amp;REPT("☆",5-TRUNC(SUMPRODUCT(D16:F16,{0.5,0.3,0.2}),0))</f>
        <v>★★☆☆☆</v>
      </c>
      <c r="H16" s="1" t="s">
        <v>27</v>
      </c>
      <c r="I16" s="6" cm="1">
        <f t="array" ref="I16">fn포인트(E16,F16)</f>
        <v>800</v>
      </c>
      <c r="J16" s="1" t="s">
        <v>73</v>
      </c>
      <c r="L16" s="1" t="s">
        <v>19</v>
      </c>
      <c r="M16" s="1"/>
      <c r="N16" s="1"/>
    </row>
    <row r="17" spans="1:14" x14ac:dyDescent="0.45">
      <c r="A17" s="1" t="s">
        <v>58</v>
      </c>
      <c r="B17" s="1" t="s">
        <v>43</v>
      </c>
      <c r="C17" s="1" t="str" cm="1">
        <f t="array" ref="C17">INDEX($L$2:$O$5,MATCH(B17,$L$3:$L$5,1)+1,(MATCH(RIGHT($B17,1),$M$2:$O$2)+1))</f>
        <v>천애향대과</v>
      </c>
      <c r="D17" s="1">
        <v>3</v>
      </c>
      <c r="E17" s="1">
        <v>1</v>
      </c>
      <c r="F17" s="1">
        <v>1</v>
      </c>
      <c r="G17" s="1" t="str">
        <f>REPT("★",TRUNC(SUMPRODUCT(D17:F17,{0.5,0.3,0.2}),0))&amp;REPT("☆",5-TRUNC(SUMPRODUCT(D17:F17,{0.5,0.3,0.2}),0))</f>
        <v>★★☆☆☆</v>
      </c>
      <c r="H17" s="1" t="s">
        <v>19</v>
      </c>
      <c r="I17" s="6" cm="1">
        <f t="array" ref="I17">fn포인트(E17,F17)</f>
        <v>800</v>
      </c>
      <c r="J17" s="1" t="s">
        <v>28</v>
      </c>
      <c r="L17" s="1" t="s">
        <v>27</v>
      </c>
      <c r="M17" s="1"/>
      <c r="N17" s="1"/>
    </row>
    <row r="18" spans="1:14" x14ac:dyDescent="0.45">
      <c r="A18" s="1" t="s">
        <v>59</v>
      </c>
      <c r="B18" s="1" t="s">
        <v>40</v>
      </c>
      <c r="C18" s="1" t="str" cm="1">
        <f t="array" ref="C18">INDEX($L$2:$O$5,MATCH(B18,$L$3:$L$5,1)+1,(MATCH(RIGHT($B18,1),$M$2:$O$2)+1))</f>
        <v>감귤대과</v>
      </c>
      <c r="D18" s="1">
        <v>2</v>
      </c>
      <c r="E18" s="1">
        <v>4</v>
      </c>
      <c r="F18" s="1">
        <v>2</v>
      </c>
      <c r="G18" s="1" t="str">
        <f>REPT("★",TRUNC(SUMPRODUCT(D18:F18,{0.5,0.3,0.2}),0))&amp;REPT("☆",5-TRUNC(SUMPRODUCT(D18:F18,{0.5,0.3,0.2}),0))</f>
        <v>★★☆☆☆</v>
      </c>
      <c r="H18" s="1" t="s">
        <v>27</v>
      </c>
      <c r="I18" s="6" cm="1">
        <f t="array" ref="I18">fn포인트(E18,F18)</f>
        <v>800</v>
      </c>
      <c r="J18" s="1" t="s">
        <v>72</v>
      </c>
    </row>
    <row r="19" spans="1:14" x14ac:dyDescent="0.45">
      <c r="A19" s="1" t="s">
        <v>60</v>
      </c>
      <c r="B19" s="1" t="s">
        <v>43</v>
      </c>
      <c r="C19" s="1" t="str" cm="1">
        <f t="array" ref="C19">INDEX($L$2:$O$5,MATCH(B19,$L$3:$L$5,1)+1,(MATCH(RIGHT($B19,1),$M$2:$O$2)+1))</f>
        <v>천애향대과</v>
      </c>
      <c r="D19" s="1">
        <v>3</v>
      </c>
      <c r="E19" s="1">
        <v>5</v>
      </c>
      <c r="F19" s="1">
        <v>5</v>
      </c>
      <c r="G19" s="1" t="str">
        <f>REPT("★",TRUNC(SUMPRODUCT(D19:F19,{0.5,0.3,0.2}),0))&amp;REPT("☆",5-TRUNC(SUMPRODUCT(D19:F19,{0.5,0.3,0.2}),0))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5">
      <c r="A20" s="1" t="s">
        <v>61</v>
      </c>
      <c r="B20" s="1" t="s">
        <v>43</v>
      </c>
      <c r="C20" s="1" t="str" cm="1">
        <f t="array" ref="C20">INDEX($L$2:$O$5,MATCH(B20,$L$3:$L$5,1)+1,(MATCH(RIGHT($B20,1),$M$2:$O$2)+1))</f>
        <v>천애향대과</v>
      </c>
      <c r="D20" s="1">
        <v>1</v>
      </c>
      <c r="E20" s="1">
        <v>1</v>
      </c>
      <c r="F20" s="1">
        <v>3</v>
      </c>
      <c r="G20" s="1" t="str">
        <f>REPT("★",TRUNC(SUMPRODUCT(D20:F20,{0.5,0.3,0.2}),0))&amp;REPT("☆",5-TRUNC(SUMPRODUCT(D20:F20,{0.5,0.3,0.2}),0))</f>
        <v>★☆☆☆☆</v>
      </c>
      <c r="H20" s="1" t="s">
        <v>19</v>
      </c>
      <c r="I20" s="6" cm="1">
        <f t="array" ref="I20">fn포인트(E20,F20)</f>
        <v>800</v>
      </c>
      <c r="J20" s="1" t="s">
        <v>28</v>
      </c>
    </row>
    <row r="21" spans="1:14" x14ac:dyDescent="0.45">
      <c r="A21" s="1" t="s">
        <v>62</v>
      </c>
      <c r="B21" s="1" t="s">
        <v>48</v>
      </c>
      <c r="C21" s="1" t="e" cm="1">
        <f t="array" ref="C21">INDEX($L$2:$O$5,MATCH(B21,$L$3:$L$5,1)+1,(MATCH(RIGHT($B21,1),$M$2:$O$2)+1))</f>
        <v>#N/A</v>
      </c>
      <c r="D21" s="1">
        <v>4</v>
      </c>
      <c r="E21" s="1">
        <v>4</v>
      </c>
      <c r="F21" s="1">
        <v>4</v>
      </c>
      <c r="G21" s="1" t="str">
        <f>REPT("★",TRUNC(SUMPRODUCT(D21:F21,{0.5,0.3,0.2}),0))&amp;REPT("☆",5-TRUNC(SUMPRODUCT(D21:F21,{0.5,0.3,0.2}),0))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5">
      <c r="A22" s="1" t="s">
        <v>63</v>
      </c>
      <c r="B22" s="1" t="s">
        <v>54</v>
      </c>
      <c r="C22" s="1" t="str" cm="1">
        <f t="array" ref="C22">INDEX($L$2:$O$5,MATCH(B22,$L$3:$L$5,1)+1,(MATCH(RIGHT($B22,1),$M$2:$O$2)+1))</f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REPT("★",TRUNC(SUMPRODUCT(D22:F22,{0.5,0.3,0.2}),0))&amp;REPT("☆",5-TRUNC(SUMPRODUCT(D22:F22,{0.5,0.3,0.2}),0))</f>
        <v>★★★☆☆</v>
      </c>
      <c r="H22" s="1" t="s">
        <v>19</v>
      </c>
      <c r="I22" s="6" cm="1">
        <f t="array" ref="I22">fn포인트(E22,F22)</f>
        <v>800</v>
      </c>
      <c r="J22" s="1" t="s">
        <v>73</v>
      </c>
    </row>
    <row r="23" spans="1:14" x14ac:dyDescent="0.45">
      <c r="A23" s="1" t="s">
        <v>64</v>
      </c>
      <c r="B23" s="1" t="s">
        <v>65</v>
      </c>
      <c r="C23" s="1" t="e" cm="1">
        <f t="array" ref="C23">INDEX($L$2:$O$5,MATCH(B23,$L$3:$L$5,1)+1,(MATCH(RIGHT($B23,1),$M$2:$O$2)+1))</f>
        <v>#N/A</v>
      </c>
      <c r="D23" s="1">
        <v>1</v>
      </c>
      <c r="E23" s="1">
        <v>5</v>
      </c>
      <c r="F23" s="1">
        <v>4</v>
      </c>
      <c r="G23" s="1" t="str">
        <f>REPT("★",TRUNC(SUMPRODUCT(D23:F23,{0.5,0.3,0.2}),0))&amp;REPT("☆",5-TRUNC(SUMPRODUCT(D23:F23,{0.5,0.3,0.2}),0))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5">
      <c r="A24" s="1" t="s">
        <v>66</v>
      </c>
      <c r="B24" s="1" t="s">
        <v>26</v>
      </c>
      <c r="C24" s="1" t="e" cm="1">
        <f t="array" ref="C24">INDEX($L$2:$O$5,MATCH(B24,$L$3:$L$5,1)+1,(MATCH(RIGHT($B24,1),$M$2:$O$2)+1))</f>
        <v>#N/A</v>
      </c>
      <c r="D24" s="1">
        <v>5</v>
      </c>
      <c r="E24" s="1">
        <v>3</v>
      </c>
      <c r="F24" s="1">
        <v>4</v>
      </c>
      <c r="G24" s="1" t="str">
        <f>REPT("★",TRUNC(SUMPRODUCT(D24:F24,{0.5,0.3,0.2}),0))&amp;REPT("☆",5-TRUNC(SUMPRODUCT(D24:F24,{0.5,0.3,0.2}),0))</f>
        <v>★★★★☆</v>
      </c>
      <c r="H24" s="1" t="s">
        <v>19</v>
      </c>
      <c r="I24" s="6" cm="1">
        <f t="array" ref="I24">fn포인트(E24,F24)</f>
        <v>800</v>
      </c>
      <c r="J24" s="1" t="s">
        <v>72</v>
      </c>
    </row>
    <row r="25" spans="1:14" x14ac:dyDescent="0.45">
      <c r="A25" s="1" t="s">
        <v>67</v>
      </c>
      <c r="B25" s="1" t="s">
        <v>40</v>
      </c>
      <c r="C25" s="1" t="str" cm="1">
        <f t="array" ref="C25">INDEX($L$2:$O$5,MATCH(B25,$L$3:$L$5,1)+1,(MATCH(RIGHT($B25,1),$M$2:$O$2)+1))</f>
        <v>감귤대과</v>
      </c>
      <c r="D25" s="1">
        <v>3</v>
      </c>
      <c r="E25" s="1">
        <v>5</v>
      </c>
      <c r="F25" s="1">
        <v>3</v>
      </c>
      <c r="G25" s="1" t="str">
        <f>REPT("★",TRUNC(SUMPRODUCT(D25:F25,{0.5,0.3,0.2}),0))&amp;REPT("☆",5-TRUNC(SUMPRODUCT(D25:F25,{0.5,0.3,0.2}),0))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5">
      <c r="A26" s="1" t="s">
        <v>68</v>
      </c>
      <c r="B26" s="1" t="s">
        <v>65</v>
      </c>
      <c r="C26" s="1" t="e" cm="1">
        <f t="array" ref="C26">INDEX($L$2:$O$5,MATCH(B26,$L$3:$L$5,1)+1,(MATCH(RIGHT($B26,1),$M$2:$O$2)+1))</f>
        <v>#N/A</v>
      </c>
      <c r="D26" s="1">
        <v>4</v>
      </c>
      <c r="E26" s="1">
        <v>1</v>
      </c>
      <c r="F26" s="1">
        <v>2</v>
      </c>
      <c r="G26" s="1" t="str">
        <f>REPT("★",TRUNC(SUMPRODUCT(D26:F26,{0.5,0.3,0.2}),0))&amp;REPT("☆",5-TRUNC(SUMPRODUCT(D26:F26,{0.5,0.3,0.2}),0))</f>
        <v>★★☆☆☆</v>
      </c>
      <c r="H26" s="1" t="s">
        <v>27</v>
      </c>
      <c r="I26" s="6" cm="1">
        <f t="array" ref="I26">fn포인트(E26,F26)</f>
        <v>800</v>
      </c>
      <c r="J26" s="1" t="s">
        <v>28</v>
      </c>
    </row>
    <row r="27" spans="1:14" x14ac:dyDescent="0.45">
      <c r="A27" s="1" t="s">
        <v>69</v>
      </c>
      <c r="B27" s="1" t="s">
        <v>52</v>
      </c>
      <c r="C27" s="1" t="str" cm="1">
        <f t="array" ref="C27">INDEX($L$2:$O$5,MATCH(B27,$L$3:$L$5,1)+1,(MATCH(RIGHT($B27,1),$M$2:$O$2)+1))</f>
        <v>레드향대과</v>
      </c>
      <c r="D27" s="1">
        <v>4</v>
      </c>
      <c r="E27" s="1">
        <v>4</v>
      </c>
      <c r="F27" s="1">
        <v>4</v>
      </c>
      <c r="G27" s="1" t="str">
        <f>REPT("★",TRUNC(SUMPRODUCT(D27:F27,{0.5,0.3,0.2}),0))&amp;REPT("☆",5-TRUNC(SUMPRODUCT(D27:F27,{0.5,0.3,0.2}),0))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5">
      <c r="A28" s="1" t="s">
        <v>70</v>
      </c>
      <c r="B28" s="1" t="s">
        <v>48</v>
      </c>
      <c r="C28" s="1" t="e" cm="1">
        <f t="array" ref="C28">INDEX($L$2:$O$5,MATCH(B28,$L$3:$L$5,1)+1,(MATCH(RIGHT($B28,1),$M$2:$O$2)+1))</f>
        <v>#N/A</v>
      </c>
      <c r="D28" s="1">
        <v>3</v>
      </c>
      <c r="E28" s="1">
        <v>1</v>
      </c>
      <c r="F28" s="1">
        <v>3</v>
      </c>
      <c r="G28" s="1" t="str">
        <f>REPT("★",TRUNC(SUMPRODUCT(D28:F28,{0.5,0.3,0.2}),0))&amp;REPT("☆",5-TRUNC(SUMPRODUCT(D28:F28,{0.5,0.3,0.2}),0))</f>
        <v>★★☆☆☆</v>
      </c>
      <c r="H28" s="1" t="s">
        <v>27</v>
      </c>
      <c r="I28" s="6" cm="1">
        <f t="array" ref="I28">fn포인트(E28,F28)</f>
        <v>800</v>
      </c>
      <c r="J28" s="1" t="s">
        <v>73</v>
      </c>
    </row>
    <row r="29" spans="1:14" x14ac:dyDescent="0.45">
      <c r="A29" s="1" t="s">
        <v>71</v>
      </c>
      <c r="B29" s="1" t="s">
        <v>54</v>
      </c>
      <c r="C29" s="1" t="str" cm="1">
        <f t="array" ref="C29">INDEX($L$2:$O$5,MATCH(B29,$L$3:$L$5,1)+1,(MATCH(RIGHT($B29,1),$M$2:$O$2)+1))</f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REPT("★",TRUNC(SUMPRODUCT(D29:F29,{0.5,0.3,0.2}),0))&amp;REPT("☆",5-TRUNC(SUMPRODUCT(D29:F29,{0.5,0.3,0.2}),0))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3B24-0313-4C93-9D2A-4988D1E405AF}">
  <sheetPr codeName="Sheet5"/>
  <dimension ref="A1:D17"/>
  <sheetViews>
    <sheetView workbookViewId="0">
      <selection activeCell="A3" sqref="A3:D17"/>
    </sheetView>
  </sheetViews>
  <sheetFormatPr defaultRowHeight="17" x14ac:dyDescent="0.45"/>
  <cols>
    <col min="1" max="1" width="10.4140625" bestFit="1" customWidth="1"/>
    <col min="2" max="2" width="10.75" bestFit="1" customWidth="1"/>
    <col min="3" max="3" width="8.9140625" bestFit="1" customWidth="1"/>
    <col min="4" max="4" width="8.75" bestFit="1" customWidth="1"/>
  </cols>
  <sheetData>
    <row r="1" spans="1:4" x14ac:dyDescent="0.45">
      <c r="A1" s="30" t="s">
        <v>180</v>
      </c>
    </row>
    <row r="3" spans="1:4" x14ac:dyDescent="0.45">
      <c r="A3" t="s">
        <v>168</v>
      </c>
      <c r="B3" t="s">
        <v>169</v>
      </c>
      <c r="C3" t="s">
        <v>170</v>
      </c>
      <c r="D3" t="s">
        <v>177</v>
      </c>
    </row>
    <row r="4" spans="1:4" x14ac:dyDescent="0.45">
      <c r="A4" t="s">
        <v>89</v>
      </c>
      <c r="B4">
        <v>3</v>
      </c>
      <c r="C4">
        <v>0</v>
      </c>
      <c r="D4" t="s">
        <v>172</v>
      </c>
    </row>
    <row r="5" spans="1:4" x14ac:dyDescent="0.45">
      <c r="A5" t="s">
        <v>88</v>
      </c>
      <c r="B5">
        <v>5</v>
      </c>
      <c r="C5">
        <v>800</v>
      </c>
      <c r="D5" t="s">
        <v>172</v>
      </c>
    </row>
    <row r="6" spans="1:4" x14ac:dyDescent="0.45">
      <c r="A6" t="s">
        <v>88</v>
      </c>
      <c r="B6">
        <v>1</v>
      </c>
      <c r="C6">
        <v>300</v>
      </c>
      <c r="D6" t="s">
        <v>172</v>
      </c>
    </row>
    <row r="7" spans="1:4" x14ac:dyDescent="0.45">
      <c r="A7" t="s">
        <v>88</v>
      </c>
      <c r="B7">
        <v>4</v>
      </c>
      <c r="C7">
        <v>300</v>
      </c>
      <c r="D7" t="s">
        <v>172</v>
      </c>
    </row>
    <row r="8" spans="1:4" x14ac:dyDescent="0.45">
      <c r="A8" t="s">
        <v>83</v>
      </c>
      <c r="B8">
        <v>5</v>
      </c>
      <c r="C8">
        <v>600</v>
      </c>
      <c r="D8" t="s">
        <v>172</v>
      </c>
    </row>
    <row r="9" spans="1:4" x14ac:dyDescent="0.45">
      <c r="A9" t="s">
        <v>83</v>
      </c>
      <c r="B9">
        <v>1</v>
      </c>
      <c r="C9">
        <v>600</v>
      </c>
      <c r="D9" t="s">
        <v>172</v>
      </c>
    </row>
    <row r="10" spans="1:4" x14ac:dyDescent="0.45">
      <c r="A10" t="s">
        <v>78</v>
      </c>
      <c r="B10">
        <v>3</v>
      </c>
      <c r="C10">
        <v>600</v>
      </c>
      <c r="D10" t="s">
        <v>172</v>
      </c>
    </row>
    <row r="11" spans="1:4" x14ac:dyDescent="0.45">
      <c r="A11" t="s">
        <v>86</v>
      </c>
      <c r="B11">
        <v>5</v>
      </c>
      <c r="C11">
        <v>600</v>
      </c>
      <c r="D11" t="s">
        <v>172</v>
      </c>
    </row>
    <row r="12" spans="1:4" x14ac:dyDescent="0.45">
      <c r="A12" t="s">
        <v>85</v>
      </c>
      <c r="B12">
        <v>3</v>
      </c>
      <c r="C12">
        <v>300</v>
      </c>
      <c r="D12" t="s">
        <v>172</v>
      </c>
    </row>
    <row r="13" spans="1:4" x14ac:dyDescent="0.45">
      <c r="A13" t="s">
        <v>85</v>
      </c>
      <c r="B13">
        <v>4</v>
      </c>
      <c r="C13">
        <v>300</v>
      </c>
      <c r="D13" t="s">
        <v>172</v>
      </c>
    </row>
    <row r="14" spans="1:4" x14ac:dyDescent="0.45">
      <c r="A14" t="s">
        <v>85</v>
      </c>
      <c r="B14">
        <v>1</v>
      </c>
      <c r="C14">
        <v>800</v>
      </c>
      <c r="D14" t="s">
        <v>172</v>
      </c>
    </row>
    <row r="15" spans="1:4" x14ac:dyDescent="0.45">
      <c r="A15" t="s">
        <v>85</v>
      </c>
      <c r="B15">
        <v>4</v>
      </c>
      <c r="C15">
        <v>600</v>
      </c>
      <c r="D15" t="s">
        <v>172</v>
      </c>
    </row>
    <row r="16" spans="1:4" x14ac:dyDescent="0.45">
      <c r="A16" t="s">
        <v>81</v>
      </c>
      <c r="B16">
        <v>2</v>
      </c>
      <c r="C16">
        <v>800</v>
      </c>
      <c r="D16" t="s">
        <v>172</v>
      </c>
    </row>
    <row r="17" spans="1:4" x14ac:dyDescent="0.45">
      <c r="A17" t="s">
        <v>81</v>
      </c>
      <c r="B17">
        <v>5</v>
      </c>
      <c r="C17">
        <v>1000</v>
      </c>
      <c r="D17" t="s">
        <v>172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9" sqref="C9"/>
    </sheetView>
  </sheetViews>
  <sheetFormatPr defaultRowHeight="17" x14ac:dyDescent="0.45"/>
  <cols>
    <col min="1" max="1" width="15.08203125" bestFit="1" customWidth="1"/>
    <col min="2" max="2" width="10.4140625" bestFit="1" customWidth="1"/>
    <col min="3" max="3" width="14.5" bestFit="1" customWidth="1"/>
    <col min="4" max="4" width="12.5" bestFit="1" customWidth="1"/>
  </cols>
  <sheetData>
    <row r="2" spans="1:4" x14ac:dyDescent="0.45">
      <c r="A2" s="27" t="s">
        <v>177</v>
      </c>
      <c r="B2" s="27" t="s">
        <v>168</v>
      </c>
      <c r="C2" t="s">
        <v>175</v>
      </c>
      <c r="D2" t="s">
        <v>176</v>
      </c>
    </row>
    <row r="3" spans="1:4" x14ac:dyDescent="0.45">
      <c r="A3" t="s">
        <v>172</v>
      </c>
      <c r="C3" s="28"/>
      <c r="D3" s="29"/>
    </row>
    <row r="4" spans="1:4" x14ac:dyDescent="0.45">
      <c r="B4" t="s">
        <v>88</v>
      </c>
      <c r="C4" s="28">
        <v>10</v>
      </c>
      <c r="D4" s="29">
        <v>1400</v>
      </c>
    </row>
    <row r="5" spans="1:4" x14ac:dyDescent="0.45">
      <c r="B5" t="s">
        <v>83</v>
      </c>
      <c r="C5" s="28">
        <v>6</v>
      </c>
      <c r="D5" s="29">
        <v>1200</v>
      </c>
    </row>
    <row r="6" spans="1:4" x14ac:dyDescent="0.45">
      <c r="B6" t="s">
        <v>86</v>
      </c>
      <c r="C6" s="28">
        <v>5</v>
      </c>
      <c r="D6" s="29">
        <v>600</v>
      </c>
    </row>
    <row r="7" spans="1:4" x14ac:dyDescent="0.45">
      <c r="B7" t="s">
        <v>85</v>
      </c>
      <c r="C7" s="28">
        <v>12</v>
      </c>
      <c r="D7" s="29">
        <v>2000</v>
      </c>
    </row>
    <row r="8" spans="1:4" x14ac:dyDescent="0.45">
      <c r="B8" t="s">
        <v>81</v>
      </c>
      <c r="C8" s="28">
        <v>7</v>
      </c>
      <c r="D8" s="29">
        <v>1800</v>
      </c>
    </row>
    <row r="9" spans="1:4" x14ac:dyDescent="0.45">
      <c r="A9" t="s">
        <v>178</v>
      </c>
      <c r="C9" s="28">
        <v>40</v>
      </c>
      <c r="D9" s="29">
        <v>7000</v>
      </c>
    </row>
    <row r="10" spans="1:4" x14ac:dyDescent="0.45">
      <c r="A10" t="s">
        <v>173</v>
      </c>
      <c r="C10" s="28"/>
      <c r="D10" s="29"/>
    </row>
    <row r="11" spans="1:4" x14ac:dyDescent="0.45">
      <c r="B11" t="s">
        <v>89</v>
      </c>
      <c r="C11" s="28">
        <v>4</v>
      </c>
      <c r="D11" s="29">
        <v>800</v>
      </c>
    </row>
    <row r="12" spans="1:4" x14ac:dyDescent="0.45">
      <c r="B12" t="s">
        <v>76</v>
      </c>
      <c r="C12" s="28">
        <v>13</v>
      </c>
      <c r="D12" s="29">
        <v>2300</v>
      </c>
    </row>
    <row r="13" spans="1:4" x14ac:dyDescent="0.45">
      <c r="B13" t="s">
        <v>85</v>
      </c>
      <c r="C13" s="28">
        <v>5</v>
      </c>
      <c r="D13" s="29">
        <v>1300</v>
      </c>
    </row>
    <row r="14" spans="1:4" x14ac:dyDescent="0.45">
      <c r="B14" t="s">
        <v>81</v>
      </c>
      <c r="C14" s="28">
        <v>9</v>
      </c>
      <c r="D14" s="29">
        <v>1900</v>
      </c>
    </row>
    <row r="15" spans="1:4" x14ac:dyDescent="0.45">
      <c r="B15" t="s">
        <v>82</v>
      </c>
      <c r="C15" s="28">
        <v>3</v>
      </c>
      <c r="D15" s="29">
        <v>800</v>
      </c>
    </row>
    <row r="16" spans="1:4" x14ac:dyDescent="0.45">
      <c r="A16" t="s">
        <v>179</v>
      </c>
      <c r="C16" s="28">
        <v>34</v>
      </c>
      <c r="D16" s="29">
        <v>7100</v>
      </c>
    </row>
    <row r="17" spans="1:4" x14ac:dyDescent="0.45">
      <c r="A17" t="s">
        <v>174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K15" sqref="K15"/>
    </sheetView>
  </sheetViews>
  <sheetFormatPr defaultRowHeight="17" x14ac:dyDescent="0.45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3203125" customWidth="1"/>
    <col min="6" max="6" width="11" bestFit="1" customWidth="1"/>
    <col min="7" max="7" width="8.5" bestFit="1" customWidth="1"/>
  </cols>
  <sheetData>
    <row r="1" spans="1:7" x14ac:dyDescent="0.45">
      <c r="A1" t="s">
        <v>0</v>
      </c>
    </row>
    <row r="2" spans="1:7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5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5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5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5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5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5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5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5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5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5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5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5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5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5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5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5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5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5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5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5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5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5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5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5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5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5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errorStyle="warning" allowBlank="1" showInputMessage="1" showErrorMessage="1" errorTitle="다시 입력" error="다른 리뷰번호를 입력하세요." promptTitle="중복 제한" prompt="동일한 번호는_x000a_입력할 수_x000a_없습니다." sqref="A3:A29" xr:uid="{EDF50718-5C52-48E0-B6F2-F6C7E4ED43BC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K17" sqref="K17"/>
    </sheetView>
  </sheetViews>
  <sheetFormatPr defaultRowHeight="17" x14ac:dyDescent="0.45"/>
  <cols>
    <col min="2" max="2" width="11.75" bestFit="1" customWidth="1"/>
    <col min="3" max="3" width="9.83203125" customWidth="1"/>
    <col min="4" max="4" width="6.25" customWidth="1"/>
    <col min="7" max="7" width="3.08203125" customWidth="1"/>
    <col min="8" max="8" width="10.5" customWidth="1"/>
  </cols>
  <sheetData>
    <row r="1" spans="1:6" x14ac:dyDescent="0.45">
      <c r="A1" t="s">
        <v>0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5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5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5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5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5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5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5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5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5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N8" sqref="N8"/>
    </sheetView>
  </sheetViews>
  <sheetFormatPr defaultRowHeight="17" x14ac:dyDescent="0.45"/>
  <cols>
    <col min="2" max="2" width="11.5" customWidth="1"/>
    <col min="3" max="6" width="8.25" customWidth="1"/>
  </cols>
  <sheetData>
    <row r="1" spans="1:6" x14ac:dyDescent="0.45">
      <c r="A1" t="s">
        <v>155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5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5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5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5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5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5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5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" x14ac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c:dyDescent="0.45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5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5">
      <c r="A5" s="2"/>
      <c r="B5" s="2"/>
      <c r="C5" s="2"/>
      <c r="D5" s="2"/>
      <c r="E5" s="2"/>
      <c r="F5" s="2"/>
      <c r="H5" s="1" t="s">
        <v>159</v>
      </c>
    </row>
    <row r="6" spans="1:8" x14ac:dyDescent="0.45">
      <c r="A6" s="2"/>
      <c r="B6" s="2"/>
      <c r="C6" s="2"/>
      <c r="D6" s="2"/>
      <c r="E6" s="2"/>
      <c r="F6" s="2"/>
      <c r="H6" s="1" t="s">
        <v>160</v>
      </c>
    </row>
    <row r="7" spans="1:8" x14ac:dyDescent="0.45">
      <c r="A7" s="2"/>
      <c r="B7" s="2"/>
      <c r="C7" s="2"/>
      <c r="D7" s="2"/>
      <c r="E7" s="2"/>
      <c r="F7" s="2"/>
      <c r="H7" s="1" t="s">
        <v>157</v>
      </c>
    </row>
    <row r="8" spans="1:8" x14ac:dyDescent="0.45">
      <c r="A8" s="2"/>
      <c r="B8" s="2"/>
      <c r="C8" s="2"/>
      <c r="D8" s="2"/>
      <c r="E8" s="2"/>
      <c r="F8" s="2"/>
    </row>
    <row r="9" spans="1:8" x14ac:dyDescent="0.45">
      <c r="A9" s="2"/>
      <c r="B9" s="2"/>
      <c r="C9" s="2"/>
      <c r="D9" s="2"/>
      <c r="E9" s="2"/>
      <c r="F9" s="2"/>
    </row>
    <row r="10" spans="1:8" x14ac:dyDescent="0.45">
      <c r="A10" s="2"/>
      <c r="B10" s="2"/>
      <c r="C10" s="2"/>
      <c r="D10" s="2"/>
      <c r="E10" s="2"/>
      <c r="F10" s="2"/>
    </row>
    <row r="11" spans="1:8" x14ac:dyDescent="0.45">
      <c r="A11" s="2"/>
      <c r="B11" s="2"/>
      <c r="C11" s="2"/>
      <c r="D11" s="2"/>
      <c r="E11" s="2"/>
      <c r="F11" s="2"/>
    </row>
    <row r="12" spans="1:8" x14ac:dyDescent="0.45">
      <c r="A12" s="2"/>
      <c r="B12" s="2"/>
      <c r="C12" s="2"/>
      <c r="D12" s="2"/>
      <c r="E12" s="2"/>
      <c r="F12" s="2"/>
    </row>
    <row r="13" spans="1:8" x14ac:dyDescent="0.45">
      <c r="A13" s="2"/>
      <c r="B13" s="2"/>
      <c r="C13" s="2"/>
      <c r="D13" s="2"/>
      <c r="E13" s="2"/>
      <c r="F13" s="2"/>
    </row>
    <row r="14" spans="1:8" x14ac:dyDescent="0.45">
      <c r="A14" s="2"/>
      <c r="B14" s="2"/>
      <c r="C14" s="2"/>
      <c r="D14" s="2"/>
      <c r="E14" s="2"/>
      <c r="F14" s="2"/>
    </row>
    <row r="15" spans="1:8" x14ac:dyDescent="0.45">
      <c r="A15" s="2"/>
      <c r="B15" s="2"/>
      <c r="C15" s="2"/>
      <c r="D15" s="2"/>
      <c r="E15" s="2"/>
      <c r="F15" s="2"/>
    </row>
    <row r="16" spans="1:8" x14ac:dyDescent="0.45">
      <c r="A16" s="2"/>
      <c r="B16" s="2"/>
      <c r="C16" s="2"/>
      <c r="D16" s="2"/>
      <c r="E16" s="2"/>
      <c r="F16" s="2"/>
    </row>
    <row r="17" spans="1:6" x14ac:dyDescent="0.45">
      <c r="A17" s="2"/>
      <c r="B17" s="2"/>
      <c r="C17" s="2"/>
      <c r="D17" s="2"/>
      <c r="E17" s="2"/>
      <c r="F17" s="2"/>
    </row>
    <row r="18" spans="1:6" x14ac:dyDescent="0.45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38100</xdr:colOff>
                <xdr:row>1</xdr:row>
                <xdr:rowOff>127000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Kwon Sarang</cp:lastModifiedBy>
  <cp:lastPrinted>2025-08-04T09:34:11Z</cp:lastPrinted>
  <dcterms:created xsi:type="dcterms:W3CDTF">2023-05-30T06:41:20Z</dcterms:created>
  <dcterms:modified xsi:type="dcterms:W3CDTF">2025-08-04T10:17:12Z</dcterms:modified>
</cp:coreProperties>
</file>