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\!2025 시나공 컴퓨터활용능력 1급 실기 기본서 (ver.2021)\03 최신기출문제\04 24년상시04\"/>
    </mc:Choice>
  </mc:AlternateContent>
  <xr:revisionPtr revIDLastSave="0" documentId="13_ncr:1_{D8F36819-271E-42A1-9FED-804153F6B39C}" xr6:coauthVersionLast="47" xr6:coauthVersionMax="47" xr10:uidLastSave="{00000000-0000-0000-0000-000000000000}"/>
  <bookViews>
    <workbookView xWindow="-108" yWindow="-108" windowWidth="23256" windowHeight="13896" tabRatio="796" firstSheet="1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1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3" l="1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N16" i="3" a="1"/>
  <c r="N16" i="3" s="1"/>
  <c r="N17" i="3" a="1"/>
  <c r="N17" i="3" s="1"/>
  <c r="M17" i="3" a="1"/>
  <c r="M17" i="3" s="1"/>
  <c r="M16" i="3" a="1"/>
  <c r="M16" i="3" s="1"/>
  <c r="N9" i="3" a="1"/>
  <c r="N9" i="3" s="1"/>
  <c r="A32" i="1"/>
  <c r="I4" i="3" a="1"/>
  <c r="I12" i="3" a="1"/>
  <c r="I20" i="3" a="1"/>
  <c r="I29" i="3" a="1"/>
  <c r="I6" i="3" a="1"/>
  <c r="I7" i="3" a="1"/>
  <c r="I9" i="3" a="1"/>
  <c r="I17" i="3" a="1"/>
  <c r="I25" i="3" a="1"/>
  <c r="I21" i="3" a="1"/>
  <c r="I10" i="3" a="1"/>
  <c r="I18" i="3" a="1"/>
  <c r="I26" i="3" a="1"/>
  <c r="I5" i="3" a="1"/>
  <c r="I14" i="3" a="1"/>
  <c r="I16" i="3" a="1"/>
  <c r="I19" i="3" a="1"/>
  <c r="I28" i="3" a="1"/>
  <c r="I15" i="3" a="1"/>
  <c r="I24" i="3" a="1"/>
  <c r="I11" i="3" a="1"/>
  <c r="I27" i="3" a="1"/>
  <c r="I13" i="3" a="1"/>
  <c r="I22" i="3" a="1"/>
  <c r="I23" i="3" a="1"/>
  <c r="I8" i="3" a="1"/>
  <c r="I3" i="3" a="1"/>
  <c r="I8" i="3" l="1"/>
  <c r="I23" i="3"/>
  <c r="I22" i="3"/>
  <c r="I13" i="3"/>
  <c r="I27" i="3"/>
  <c r="I11" i="3"/>
  <c r="I24" i="3"/>
  <c r="I15" i="3"/>
  <c r="I28" i="3"/>
  <c r="I19" i="3"/>
  <c r="I16" i="3"/>
  <c r="I14" i="3"/>
  <c r="I5" i="3"/>
  <c r="I26" i="3"/>
  <c r="I18" i="3"/>
  <c r="I10" i="3"/>
  <c r="I21" i="3"/>
  <c r="I25" i="3"/>
  <c r="I17" i="3"/>
  <c r="I9" i="3"/>
  <c r="I7" i="3"/>
  <c r="I6" i="3"/>
  <c r="I29" i="3"/>
  <c r="I20" i="3"/>
  <c r="I12" i="3"/>
  <c r="I4" i="3"/>
  <c r="I3" i="3"/>
  <c r="N11" i="3"/>
  <c r="N12" i="3"/>
  <c r="N10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BA496377-4A4A-4E4B-8CC8-374A970E1F9F}" name="MS Access Database_Query1" type="1" refreshedVersion="8" background="1">
    <dbPr connection="DSN=MS Access Database;DBQ=C:\Users\user\Desktop\컴활\!2025 시나공 컴퓨터활용능력 1급 실기 기본서 (ver.2021)\03 최신기출문제\04 24년상시04\제주농원.accdb;DefaultDir=C:\Users\user\Desktop\컴활\!2025 시나공 컴퓨터활용능력 1급 실기 기본서 (ver.2021)\03 최신기출문제\04 24년상시04;DriverId=25;FIL=MS Access;MaxBufferSize=2048;PageTimeout=5;" command="SELECT 구매후기.상품명, 구매후기.상품상태, 구매후기.포인트, 구매후기.마트_x000d__x000a_FROM 구매후기 구매후기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<sst xmlns="http://schemas.openxmlformats.org/spreadsheetml/2006/main" count="680" uniqueCount="180">
  <si>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</si>
  <si>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</si>
  <si>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</si>
  <si>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</si>
  <si>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</si>
  <si>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</si>
  <si>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</si>
  <si>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</si>
  <si>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</si>
  <si>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</si>
  <si>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</si>
  <si>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</si>
  <si>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</si>
  <si>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</si>
  <si>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</si>
  <si>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</si>
  <si>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</si>
  <si>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</si>
  <si>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</si>
  <si>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</si>
  <si>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</si>
  <si>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</si>
  <si>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</si>
  <si>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</si>
  <si>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</si>
  <si>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</si>
  <si>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</si>
  <si>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</si>
  <si>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</si>
  <si>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</si>
  <si>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</si>
  <si>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</si>
  <si>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</si>
  <si>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</si>
  <si>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</si>
  <si>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</si>
  <si>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</si>
  <si>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</si>
  <si>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</si>
  <si>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</si>
  <si>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</si>
  <si>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</si>
  <si>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</si>
  <si>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</si>
  <si>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</si>
  <si>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</si>
  <si>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</si>
  <si>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</si>
  <si>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</si>
  <si>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</si>
  <si>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</si>
  <si>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</si>
  <si>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</si>
  <si>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</si>
  <si>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</si>
  <si>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</si>
  <si>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</si>
  <si>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</si>
  <si>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</si>
  <si>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</si>
  <si>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</si>
  <si>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</si>
  <si>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</si>
  <si>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</si>
  <si>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</si>
  <si>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</si>
  <si>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</si>
  <si>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</si>
  <si>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</si>
  <si>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</si>
  <si>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</si>
  <si>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</si>
  <si>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</si>
  <si>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</si>
  <si>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</si>
  <si>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</si>
  <si>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</si>
  <si>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</si>
  <si>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</si>
  <si>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</si>
  <si>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</si>
  <si>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</si>
  <si>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</si>
  <si>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</si>
  <si>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</si>
  <si>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</si>
  <si>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</si>
  <si>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</si>
  <si>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</si>
  <si>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</si>
  <si>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</si>
  <si>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</si>
  <si>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</si>
  <si>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</si>
  <si>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</si>
  <si>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</si>
  <si>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</si>
  <si>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</si>
  <si>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</si>
  <si>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</si>
  <si>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</si>
  <si>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</si>
  <si>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</si>
  <si>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</si>
  <si>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</si>
  <si>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</si>
  <si>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</si>
  <si>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</si>
  <si>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</si>
  <si>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</si>
  <si>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</si>
  <si>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</si>
  <si>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</si>
  <si>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</si>
  <si>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</si>
  <si>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</si>
  <si>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</si>
  <si>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</si>
  <si>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</si>
  <si>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</si>
  <si>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</si>
  <si>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</si>
  <si>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</si>
  <si>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</si>
  <si>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</si>
  <si>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</si>
  <si>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</si>
  <si>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</si>
  <si>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</si>
  <si>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</si>
  <si>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</si>
  <si>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</si>
  <si>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</si>
  <si>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</si>
  <si>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</si>
  <si>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</si>
  <si>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</si>
  <si>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</si>
  <si>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</si>
  <si>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</si>
  <si>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</si>
  <si>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</si>
  <si>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</si>
  <si>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</si>
  <si>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</si>
  <si>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</si>
  <si>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</si>
  <si>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</si>
  <si>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</si>
  <si>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</si>
  <si>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</si>
  <si>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</si>
  <si>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</si>
  <si>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</si>
  <si>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</si>
  <si>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</si>
  <si>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</si>
  <si>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</si>
  <si>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</si>
  <si>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</si>
  <si>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</si>
  <si>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</si>
  <si>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</si>
  <si>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</si>
  <si>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</si>
  <si>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</si>
  <si>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</si>
  <si>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</si>
  <si>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</si>
  <si>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</si>
  <si>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</si>
  <si>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</si>
  <si>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</si>
  <si>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</si>
  <si>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상품명</t>
  </si>
  <si>
    <t>명품마트 요약</t>
  </si>
  <si>
    <t>상공마트 요약</t>
  </si>
  <si>
    <t>상품상태</t>
  </si>
  <si>
    <t>포인트</t>
  </si>
  <si>
    <t>합계 : 포인트 - 마트: 명품마트에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</si>
</sst>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0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37-4E19-984D-97A279166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C8297999-5E39-4CD4-2FDC-27D64D115D26}"/>
            </a:ext>
          </a:extLst>
        </xdr:cNvPr>
        <xdr:cNvSpPr/>
      </xdr:nvSpPr>
      <xdr:spPr>
        <a:xfrm>
          <a:off x="4366260" y="22098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DBA0144B-322E-DF73-AB59-27FC984BE130}"/>
            </a:ext>
          </a:extLst>
        </xdr:cNvPr>
        <xdr:cNvSpPr/>
      </xdr:nvSpPr>
      <xdr:spPr>
        <a:xfrm>
          <a:off x="4366260" y="88392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678180</xdr:colOff>
          <xdr:row>1</xdr:row>
          <xdr:rowOff>137160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12.598789004631" backgroundQuery="1" createdVersion="8" refreshedVersion="8" minRefreshableVersion="3" recordCount="27" xr:uid="{AB0E3573-C77D-43B1-8379-BF75586A2EE4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8BFD16-337B-4FB0-B433-400060971A6C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7"/>
        <item x="2"/>
        <item x="6"/>
        <item x="1"/>
        <item x="8"/>
        <item x="5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2"/>
    </i>
    <i r="1">
      <x v="3"/>
    </i>
    <i r="1">
      <x v="5"/>
    </i>
    <i r="1">
      <x v="6"/>
    </i>
    <i r="1">
      <x v="7"/>
    </i>
    <i t="default">
      <x/>
    </i>
    <i>
      <x v="1"/>
    </i>
    <i r="1">
      <x/>
    </i>
    <i r="1">
      <x v="1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3" baseItem="0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1D54D6-0EAD-47A6-899F-9385DC34B810}" name="표1" displayName="표1" ref="A3:D17" totalsRowShown="0">
  <autoFilter ref="A3:D17" xr:uid="{691D54D6-0EAD-47A6-899F-9385DC34B810}"/>
  <sortState xmlns:xlrd2="http://schemas.microsoft.com/office/spreadsheetml/2017/richdata2" ref="A4:D17">
    <sortCondition ref="C3:C17"/>
  </sortState>
  <tableColumns count="4">
    <tableColumn id="1" xr3:uid="{F51067DD-42D6-43E6-B8E8-8337B9ADCC58}" name="상품명"/>
    <tableColumn id="2" xr3:uid="{0078A970-9680-4A01-A48A-973919DF87C1}" name="상품상태"/>
    <tableColumn id="3" xr3:uid="{62F17AB5-5FAC-4C57-A99C-FA5FA92F89AF}" name="포인트"/>
    <tableColumn id="4" xr3:uid="{4B7FE4A6-4FD7-4DC6-935B-461707727465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7" workbookViewId="0">
      <selection activeCell="K14" sqref="K14"/>
    </sheetView>
  </sheetViews>
  <sheetFormatPr defaultRowHeight="17.399999999999999" x14ac:dyDescent="0.4"/>
  <cols>
    <col min="1" max="1" width="8.5" customWidth="1"/>
    <col min="2" max="2" width="10.3984375" bestFit="1" customWidth="1"/>
    <col min="3" max="3" width="10.8984375" customWidth="1"/>
    <col min="4" max="4" width="8.09765625" customWidth="1"/>
    <col min="5" max="5" width="8.59765625" bestFit="1" customWidth="1"/>
    <col min="6" max="6" width="8.5" customWidth="1"/>
    <col min="7" max="7" width="11.19921875" customWidth="1"/>
    <col min="8" max="8" width="4.59765625" customWidth="1"/>
    <col min="9" max="9" width="6.3984375" customWidth="1"/>
    <col min="10" max="10" width="15.3984375" customWidth="1"/>
  </cols>
  <sheetData>
    <row r="1" spans="1:10" x14ac:dyDescent="0.4">
      <c r="A1" t="s">
        <v>0</v>
      </c>
    </row>
    <row r="2" spans="1:10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">
      <c r="A31" s="26" t="s">
        <v>167</v>
      </c>
    </row>
    <row r="32" spans="1:10" x14ac:dyDescent="0.4">
      <c r="A32" t="b">
        <f>AND(RIGHT(C3,2)="소과",D3&gt;=3,H3="유")</f>
        <v>0</v>
      </c>
    </row>
    <row r="34" spans="1:7" x14ac:dyDescent="0.4">
      <c r="A34" s="1" t="s">
        <v>3</v>
      </c>
      <c r="B34" s="1" t="s">
        <v>5</v>
      </c>
      <c r="C34" s="1" t="s">
        <v>6</v>
      </c>
      <c r="D34" s="1" t="s">
        <v>7</v>
      </c>
      <c r="E34" s="1" t="s">
        <v>8</v>
      </c>
      <c r="F34" s="1" t="s">
        <v>10</v>
      </c>
      <c r="G34" s="1" t="s">
        <v>11</v>
      </c>
    </row>
    <row r="35" spans="1:7" x14ac:dyDescent="0.4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4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4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4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0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zoomScaleNormal="100" workbookViewId="0"/>
  </sheetViews>
  <sheetFormatPr defaultColWidth="8" defaultRowHeight="17.399999999999999" x14ac:dyDescent="0.4"/>
  <cols>
    <col min="2" max="2" width="11.09765625" bestFit="1" customWidth="1"/>
    <col min="3" max="3" width="9.69921875" customWidth="1"/>
    <col min="4" max="4" width="9" customWidth="1"/>
    <col min="5" max="5" width="10.8984375" bestFit="1" customWidth="1"/>
    <col min="7" max="7" width="10.8984375" bestFit="1" customWidth="1"/>
    <col min="8" max="8" width="11.19921875" bestFit="1" customWidth="1"/>
  </cols>
  <sheetData>
    <row r="1" spans="1:8" x14ac:dyDescent="0.4">
      <c r="A1" t="s">
        <v>0</v>
      </c>
    </row>
    <row r="2" spans="1:8" x14ac:dyDescent="0.4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tabSelected="1" workbookViewId="0">
      <selection activeCell="C3" sqref="C3"/>
    </sheetView>
  </sheetViews>
  <sheetFormatPr defaultRowHeight="17.399999999999999" x14ac:dyDescent="0.4"/>
  <cols>
    <col min="1" max="1" width="8.699218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19921875" bestFit="1" customWidth="1"/>
    <col min="9" max="9" width="7.09765625" bestFit="1" customWidth="1"/>
    <col min="10" max="10" width="15.3984375" customWidth="1"/>
    <col min="11" max="11" width="3" customWidth="1"/>
    <col min="12" max="12" width="8.5" customWidth="1"/>
    <col min="13" max="15" width="10.3984375" customWidth="1"/>
  </cols>
  <sheetData>
    <row r="1" spans="1:15" x14ac:dyDescent="0.4">
      <c r="A1" t="s">
        <v>0</v>
      </c>
      <c r="L1" t="s">
        <v>75</v>
      </c>
    </row>
    <row r="2" spans="1:15" x14ac:dyDescent="0.4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">
      <c r="A3" s="1" t="s">
        <v>17</v>
      </c>
      <c r="B3" s="1" t="s">
        <v>18</v>
      </c>
      <c r="C3" s="1" t="str">
        <f>INDEX($M$3:$O$5,MATCH(RIGHT(B3,2),$L$3:$L$5),MATCH(RIGHT(B3,1),$M$2:$O$2,0))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REPT("★",TRUNC(SUMPRODUCT(D3*0.5,E3*0.3,F3*0.2),0))&amp;REPT("☆",(5-(TRUNC(SUMPRODUCT(D3*0.5,E3*0.3,F3*0.2),0))))</f>
        <v>★☆☆☆☆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">
      <c r="A4" s="1" t="s">
        <v>25</v>
      </c>
      <c r="B4" s="1" t="s">
        <v>26</v>
      </c>
      <c r="C4" s="1" t="str">
        <f t="shared" ref="C4:C29" si="0">INDEX($M$3:$O$5,MATCH(RIGHT(B4,2),$L$3:$L$5),MATCH(RIGHT(B4,1),$M$2:$O$2,0))</f>
        <v>레드향대과</v>
      </c>
      <c r="D4" s="1">
        <v>5</v>
      </c>
      <c r="E4" s="1">
        <v>3</v>
      </c>
      <c r="F4" s="1">
        <v>4</v>
      </c>
      <c r="G4" s="1" t="str">
        <f t="shared" ref="G4:G29" si="1">REPT("★",TRUNC(SUMPRODUCT(D4*0.5,E4*0.3,F4*0.2),0))&amp;REPT("☆",(5-(TRUNC(SUMPRODUCT(D4*0.5,E4*0.3,F4*0.2),0))))</f>
        <v>★☆☆☆☆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 t="shared" si="1"/>
        <v>☆☆☆☆☆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 t="shared" si="1"/>
        <v>☆☆☆☆☆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4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 t="shared" si="1"/>
        <v>☆☆☆☆☆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4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 t="shared" si="1"/>
        <v>☆☆☆☆☆</v>
      </c>
      <c r="H8" s="1" t="s">
        <v>27</v>
      </c>
      <c r="I8" s="6" cm="1">
        <f t="array" ref="I8">fn포인트(E8,F8)</f>
        <v>600</v>
      </c>
      <c r="J8" s="7" t="s">
        <v>72</v>
      </c>
      <c r="L8" s="25" t="s">
        <v>6</v>
      </c>
      <c r="M8" s="25"/>
      <c r="N8" s="3" t="s">
        <v>166</v>
      </c>
    </row>
    <row r="9" spans="1:15" x14ac:dyDescent="0.4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 t="shared" si="1"/>
        <v>☆☆☆☆☆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 t="b">
        <f t="array" ref="N9:N12">IF(OR(RIGHT(B3,2)="M",RIGHT(B3,2)="L"),FREQUENCY($D$3:$D$29,M9:M12))</f>
        <v>0</v>
      </c>
    </row>
    <row r="10" spans="1:15" x14ac:dyDescent="0.4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 t="shared" si="1"/>
        <v>★☆☆☆☆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 t="b">
        <v>0</v>
      </c>
    </row>
    <row r="11" spans="1:15" x14ac:dyDescent="0.4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 t="shared" si="1"/>
        <v>★☆☆☆☆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 t="b">
        <v>0</v>
      </c>
    </row>
    <row r="12" spans="1:15" x14ac:dyDescent="0.4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 t="shared" si="1"/>
        <v>☆☆☆☆☆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 t="b">
        <v>0</v>
      </c>
    </row>
    <row r="13" spans="1:15" x14ac:dyDescent="0.4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 t="shared" si="1"/>
        <v>☆☆☆☆☆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4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 t="shared" si="1"/>
        <v>★★★☆☆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4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 t="shared" si="1"/>
        <v>☆☆☆☆☆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 t="shared" si="1"/>
        <v>☆☆☆☆☆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_xlfn.CONCAT(SUM(IF(($H$3:$H$29=$L16)*(LEFT($J$3:$J$29,2)=M$15),1)),"/",COUNTA($J$3:$J$29))</f>
        <v>6/27</v>
      </c>
      <c r="N16" s="1" t="str">
        <f t="array" ref="N16">_xlfn.CONCAT(SUM(IF(($H$3:$H$29=$L16)*(LEFT($J$3:$J$29,2)=N$15),1)),"/",COUNTA($J$3:$J$29))</f>
        <v>6/27</v>
      </c>
    </row>
    <row r="17" spans="1:14" x14ac:dyDescent="0.4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 t="shared" si="1"/>
        <v>☆☆☆☆☆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_xlfn.CONCAT(SUM(IF(($H$3:$H$29=$L17)*(LEFT($J$3:$J$29,2)=M$15),1)),"/",COUNTA($J$3:$J$29))</f>
        <v>7/27</v>
      </c>
      <c r="N17" s="1" t="str">
        <f t="array" ref="N17">_xlfn.CONCAT(SUM(IF(($H$3:$H$29=$L17)*(LEFT($J$3:$J$29,2)=N$15),1)),"/",COUNTA($J$3:$J$29))</f>
        <v>8/27</v>
      </c>
    </row>
    <row r="18" spans="1:14" x14ac:dyDescent="0.4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 t="shared" si="1"/>
        <v>☆☆☆☆☆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4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 t="shared" si="1"/>
        <v>★★☆☆☆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4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 t="shared" si="1"/>
        <v>☆☆☆☆☆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4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 t="shared" si="1"/>
        <v>★☆☆☆☆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4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 t="shared" si="1"/>
        <v>☆☆☆☆☆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4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 t="shared" si="1"/>
        <v>☆☆☆☆☆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4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 t="shared" si="1"/>
        <v>★☆☆☆☆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4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 t="shared" si="1"/>
        <v>★☆☆☆☆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4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 t="shared" si="1"/>
        <v>☆☆☆☆☆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4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 t="shared" si="1"/>
        <v>★☆☆☆☆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4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 t="shared" si="1"/>
        <v>☆☆☆☆☆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4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 t="shared" si="1"/>
        <v>★★★☆☆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F7EF7-23D1-4518-AF19-4720975D4F97}">
  <sheetPr codeName="Sheet5"/>
  <dimension ref="A1:D17"/>
  <sheetViews>
    <sheetView workbookViewId="0">
      <selection activeCell="G17" sqref="G17"/>
    </sheetView>
  </sheetViews>
  <sheetFormatPr defaultRowHeight="17.399999999999999" x14ac:dyDescent="0.4"/>
  <cols>
    <col min="1" max="1" width="10.3984375" bestFit="1" customWidth="1"/>
    <col min="2" max="2" width="10.59765625" bestFit="1" customWidth="1"/>
    <col min="3" max="4" width="8.8984375" bestFit="1" customWidth="1"/>
  </cols>
  <sheetData>
    <row r="1" spans="1:4" x14ac:dyDescent="0.4">
      <c r="A1" s="30" t="s">
        <v>179</v>
      </c>
    </row>
    <row r="3" spans="1:4" x14ac:dyDescent="0.4">
      <c r="A3" t="s">
        <v>174</v>
      </c>
      <c r="B3" t="s">
        <v>177</v>
      </c>
      <c r="C3" t="s">
        <v>178</v>
      </c>
      <c r="D3" t="s">
        <v>173</v>
      </c>
    </row>
    <row r="4" spans="1:4" x14ac:dyDescent="0.4">
      <c r="A4" t="s">
        <v>89</v>
      </c>
      <c r="B4">
        <v>3</v>
      </c>
      <c r="C4">
        <v>0</v>
      </c>
      <c r="D4" t="s">
        <v>168</v>
      </c>
    </row>
    <row r="5" spans="1:4" x14ac:dyDescent="0.4">
      <c r="A5" t="s">
        <v>88</v>
      </c>
      <c r="B5">
        <v>1</v>
      </c>
      <c r="C5">
        <v>300</v>
      </c>
      <c r="D5" t="s">
        <v>168</v>
      </c>
    </row>
    <row r="6" spans="1:4" x14ac:dyDescent="0.4">
      <c r="A6" t="s">
        <v>88</v>
      </c>
      <c r="B6">
        <v>4</v>
      </c>
      <c r="C6">
        <v>300</v>
      </c>
      <c r="D6" t="s">
        <v>168</v>
      </c>
    </row>
    <row r="7" spans="1:4" x14ac:dyDescent="0.4">
      <c r="A7" t="s">
        <v>85</v>
      </c>
      <c r="B7">
        <v>3</v>
      </c>
      <c r="C7">
        <v>300</v>
      </c>
      <c r="D7" t="s">
        <v>168</v>
      </c>
    </row>
    <row r="8" spans="1:4" x14ac:dyDescent="0.4">
      <c r="A8" t="s">
        <v>85</v>
      </c>
      <c r="B8">
        <v>4</v>
      </c>
      <c r="C8">
        <v>300</v>
      </c>
      <c r="D8" t="s">
        <v>168</v>
      </c>
    </row>
    <row r="9" spans="1:4" x14ac:dyDescent="0.4">
      <c r="A9" t="s">
        <v>83</v>
      </c>
      <c r="B9">
        <v>5</v>
      </c>
      <c r="C9">
        <v>600</v>
      </c>
      <c r="D9" t="s">
        <v>168</v>
      </c>
    </row>
    <row r="10" spans="1:4" x14ac:dyDescent="0.4">
      <c r="A10" t="s">
        <v>83</v>
      </c>
      <c r="B10">
        <v>1</v>
      </c>
      <c r="C10">
        <v>600</v>
      </c>
      <c r="D10" t="s">
        <v>168</v>
      </c>
    </row>
    <row r="11" spans="1:4" x14ac:dyDescent="0.4">
      <c r="A11" t="s">
        <v>78</v>
      </c>
      <c r="B11">
        <v>3</v>
      </c>
      <c r="C11">
        <v>600</v>
      </c>
      <c r="D11" t="s">
        <v>168</v>
      </c>
    </row>
    <row r="12" spans="1:4" x14ac:dyDescent="0.4">
      <c r="A12" t="s">
        <v>86</v>
      </c>
      <c r="B12">
        <v>5</v>
      </c>
      <c r="C12">
        <v>600</v>
      </c>
      <c r="D12" t="s">
        <v>168</v>
      </c>
    </row>
    <row r="13" spans="1:4" x14ac:dyDescent="0.4">
      <c r="A13" t="s">
        <v>85</v>
      </c>
      <c r="B13">
        <v>4</v>
      </c>
      <c r="C13">
        <v>600</v>
      </c>
      <c r="D13" t="s">
        <v>168</v>
      </c>
    </row>
    <row r="14" spans="1:4" x14ac:dyDescent="0.4">
      <c r="A14" t="s">
        <v>88</v>
      </c>
      <c r="B14">
        <v>5</v>
      </c>
      <c r="C14">
        <v>800</v>
      </c>
      <c r="D14" t="s">
        <v>168</v>
      </c>
    </row>
    <row r="15" spans="1:4" x14ac:dyDescent="0.4">
      <c r="A15" t="s">
        <v>85</v>
      </c>
      <c r="B15">
        <v>1</v>
      </c>
      <c r="C15">
        <v>800</v>
      </c>
      <c r="D15" t="s">
        <v>168</v>
      </c>
    </row>
    <row r="16" spans="1:4" x14ac:dyDescent="0.4">
      <c r="A16" t="s">
        <v>81</v>
      </c>
      <c r="B16">
        <v>2</v>
      </c>
      <c r="C16">
        <v>800</v>
      </c>
      <c r="D16" t="s">
        <v>168</v>
      </c>
    </row>
    <row r="17" spans="1:4" x14ac:dyDescent="0.4">
      <c r="A17" t="s">
        <v>81</v>
      </c>
      <c r="B17">
        <v>5</v>
      </c>
      <c r="C17">
        <v>1000</v>
      </c>
      <c r="D17" t="s">
        <v>168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D9" sqref="D9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3" width="14.19921875" bestFit="1" customWidth="1"/>
    <col min="4" max="4" width="12.296875" bestFit="1" customWidth="1"/>
  </cols>
  <sheetData>
    <row r="2" spans="1:4" x14ac:dyDescent="0.4">
      <c r="A2" s="27" t="s">
        <v>173</v>
      </c>
      <c r="B2" s="27" t="s">
        <v>174</v>
      </c>
      <c r="C2" t="s">
        <v>171</v>
      </c>
      <c r="D2" t="s">
        <v>172</v>
      </c>
    </row>
    <row r="3" spans="1:4" x14ac:dyDescent="0.4">
      <c r="A3" t="s">
        <v>168</v>
      </c>
      <c r="C3" s="28"/>
      <c r="D3" s="29"/>
    </row>
    <row r="4" spans="1:4" x14ac:dyDescent="0.4">
      <c r="B4" t="s">
        <v>88</v>
      </c>
      <c r="C4" s="28">
        <v>10</v>
      </c>
      <c r="D4" s="29">
        <v>1400</v>
      </c>
    </row>
    <row r="5" spans="1:4" x14ac:dyDescent="0.4">
      <c r="B5" t="s">
        <v>83</v>
      </c>
      <c r="C5" s="28">
        <v>6</v>
      </c>
      <c r="D5" s="29">
        <v>1200</v>
      </c>
    </row>
    <row r="6" spans="1:4" x14ac:dyDescent="0.4">
      <c r="B6" t="s">
        <v>86</v>
      </c>
      <c r="C6" s="28">
        <v>5</v>
      </c>
      <c r="D6" s="29">
        <v>600</v>
      </c>
    </row>
    <row r="7" spans="1:4" x14ac:dyDescent="0.4">
      <c r="B7" t="s">
        <v>85</v>
      </c>
      <c r="C7" s="28">
        <v>12</v>
      </c>
      <c r="D7" s="29">
        <v>2000</v>
      </c>
    </row>
    <row r="8" spans="1:4" x14ac:dyDescent="0.4">
      <c r="B8" t="s">
        <v>81</v>
      </c>
      <c r="C8" s="28">
        <v>7</v>
      </c>
      <c r="D8" s="29">
        <v>1800</v>
      </c>
    </row>
    <row r="9" spans="1:4" x14ac:dyDescent="0.4">
      <c r="A9" t="s">
        <v>175</v>
      </c>
      <c r="C9" s="28">
        <v>40</v>
      </c>
      <c r="D9" s="29">
        <v>7000</v>
      </c>
    </row>
    <row r="10" spans="1:4" x14ac:dyDescent="0.4">
      <c r="A10" t="s">
        <v>169</v>
      </c>
      <c r="C10" s="28"/>
      <c r="D10" s="29"/>
    </row>
    <row r="11" spans="1:4" x14ac:dyDescent="0.4">
      <c r="B11" t="s">
        <v>89</v>
      </c>
      <c r="C11" s="28">
        <v>4</v>
      </c>
      <c r="D11" s="29">
        <v>800</v>
      </c>
    </row>
    <row r="12" spans="1:4" x14ac:dyDescent="0.4">
      <c r="B12" t="s">
        <v>76</v>
      </c>
      <c r="C12" s="28">
        <v>13</v>
      </c>
      <c r="D12" s="29">
        <v>2300</v>
      </c>
    </row>
    <row r="13" spans="1:4" x14ac:dyDescent="0.4">
      <c r="B13" t="s">
        <v>85</v>
      </c>
      <c r="C13" s="28">
        <v>5</v>
      </c>
      <c r="D13" s="29">
        <v>1300</v>
      </c>
    </row>
    <row r="14" spans="1:4" x14ac:dyDescent="0.4">
      <c r="B14" t="s">
        <v>81</v>
      </c>
      <c r="C14" s="28">
        <v>9</v>
      </c>
      <c r="D14" s="29">
        <v>1900</v>
      </c>
    </row>
    <row r="15" spans="1:4" x14ac:dyDescent="0.4">
      <c r="B15" t="s">
        <v>82</v>
      </c>
      <c r="C15" s="28">
        <v>3</v>
      </c>
      <c r="D15" s="29">
        <v>800</v>
      </c>
    </row>
    <row r="16" spans="1:4" x14ac:dyDescent="0.4">
      <c r="A16" t="s">
        <v>176</v>
      </c>
      <c r="C16" s="28">
        <v>34</v>
      </c>
      <c r="D16" s="29">
        <v>7100</v>
      </c>
    </row>
    <row r="17" spans="1:4" x14ac:dyDescent="0.4">
      <c r="A17" t="s">
        <v>170</v>
      </c>
      <c r="C17" s="28">
        <v>74</v>
      </c>
      <c r="D17" s="29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E6" sqref="E6"/>
    </sheetView>
  </sheetViews>
  <sheetFormatPr defaultRowHeight="17.399999999999999" x14ac:dyDescent="0.4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8984375" customWidth="1"/>
    <col min="6" max="6" width="11" bestFit="1" customWidth="1"/>
    <col min="7" max="7" width="8.5" bestFit="1" customWidth="1"/>
  </cols>
  <sheetData>
    <row r="1" spans="1:7" x14ac:dyDescent="0.4">
      <c r="A1" t="s">
        <v>0</v>
      </c>
    </row>
    <row r="2" spans="1:7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4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4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4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4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4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4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4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4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4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4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4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4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4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BCFEB689-3D02-478B-A293-81A7F3BB951E}">
      <formula1>COUNTIF(A3,$A$3:$A$29)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J4" sqref="J4"/>
    </sheetView>
  </sheetViews>
  <sheetFormatPr defaultRowHeight="17.399999999999999" x14ac:dyDescent="0.4"/>
  <cols>
    <col min="2" max="2" width="11.69921875" bestFit="1" customWidth="1"/>
    <col min="3" max="3" width="9.8984375" customWidth="1"/>
    <col min="4" max="4" width="6.19921875" customWidth="1"/>
    <col min="7" max="7" width="3.09765625" customWidth="1"/>
    <col min="8" max="8" width="10.5" customWidth="1"/>
  </cols>
  <sheetData>
    <row r="1" spans="1:6" x14ac:dyDescent="0.4">
      <c r="A1" t="s">
        <v>0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31">
        <v>1</v>
      </c>
    </row>
    <row r="4" spans="1:6" x14ac:dyDescent="0.4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31">
        <v>0</v>
      </c>
    </row>
    <row r="5" spans="1:6" x14ac:dyDescent="0.4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31">
        <v>1</v>
      </c>
    </row>
    <row r="6" spans="1:6" x14ac:dyDescent="0.4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31">
        <v>0</v>
      </c>
    </row>
    <row r="7" spans="1:6" x14ac:dyDescent="0.4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31" t="s">
        <v>165</v>
      </c>
    </row>
    <row r="8" spans="1:6" x14ac:dyDescent="0.4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31">
        <v>0</v>
      </c>
    </row>
    <row r="9" spans="1:6" x14ac:dyDescent="0.4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31">
        <v>1</v>
      </c>
    </row>
    <row r="10" spans="1:6" x14ac:dyDescent="0.4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31" t="s">
        <v>165</v>
      </c>
    </row>
    <row r="11" spans="1:6" x14ac:dyDescent="0.4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31">
        <v>1</v>
      </c>
    </row>
    <row r="12" spans="1:6" x14ac:dyDescent="0.4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3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topLeftCell="A4" workbookViewId="0">
      <selection activeCell="N16" sqref="N16"/>
    </sheetView>
  </sheetViews>
  <sheetFormatPr defaultRowHeight="17.399999999999999" x14ac:dyDescent="0.4"/>
  <cols>
    <col min="2" max="2" width="11.5" customWidth="1"/>
    <col min="3" max="6" width="8.19921875" customWidth="1"/>
  </cols>
  <sheetData>
    <row r="1" spans="1:6" x14ac:dyDescent="0.4">
      <c r="A1" t="s">
        <v>155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1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/>
  </sheetViews>
  <sheetFormatPr defaultRowHeight="17.399999999999999" x14ac:dyDescent="0.4"/>
  <cols>
    <col min="7" max="7" width="2.69921875" customWidth="1"/>
  </cols>
  <sheetData>
    <row r="2" spans="1:8" x14ac:dyDescent="0.4">
      <c r="A2" t="s">
        <v>161</v>
      </c>
      <c r="B2" s="24"/>
    </row>
    <row r="3" spans="1:8" x14ac:dyDescent="0.4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">
      <c r="A5" s="2"/>
      <c r="B5" s="2"/>
      <c r="C5" s="2"/>
      <c r="D5" s="2"/>
      <c r="E5" s="2"/>
      <c r="F5" s="2"/>
      <c r="H5" s="1" t="s">
        <v>159</v>
      </c>
    </row>
    <row r="6" spans="1:8" x14ac:dyDescent="0.4">
      <c r="A6" s="2"/>
      <c r="B6" s="2"/>
      <c r="C6" s="2"/>
      <c r="D6" s="2"/>
      <c r="E6" s="2"/>
      <c r="F6" s="2"/>
      <c r="H6" s="1" t="s">
        <v>160</v>
      </c>
    </row>
    <row r="7" spans="1:8" x14ac:dyDescent="0.4">
      <c r="A7" s="2"/>
      <c r="B7" s="2"/>
      <c r="C7" s="2"/>
      <c r="D7" s="2"/>
      <c r="E7" s="2"/>
      <c r="F7" s="2"/>
      <c r="H7" s="1" t="s">
        <v>157</v>
      </c>
    </row>
    <row r="8" spans="1:8" x14ac:dyDescent="0.4">
      <c r="A8" s="2"/>
      <c r="B8" s="2"/>
      <c r="C8" s="2"/>
      <c r="D8" s="2"/>
      <c r="E8" s="2"/>
      <c r="F8" s="2"/>
    </row>
    <row r="9" spans="1:8" x14ac:dyDescent="0.4">
      <c r="A9" s="2"/>
      <c r="B9" s="2"/>
      <c r="C9" s="2"/>
      <c r="D9" s="2"/>
      <c r="E9" s="2"/>
      <c r="F9" s="2"/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22860</xdr:colOff>
                <xdr:row>1</xdr:row>
                <xdr:rowOff>121920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진주 이</cp:lastModifiedBy>
  <cp:lastPrinted>2024-05-31T18:23:41Z</cp:lastPrinted>
  <dcterms:created xsi:type="dcterms:W3CDTF">2023-05-30T06:41:20Z</dcterms:created>
  <dcterms:modified xsi:type="dcterms:W3CDTF">2025-02-24T06:01:44Z</dcterms:modified>
</cp:coreProperties>
</file>