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기출\04회\"/>
    </mc:Choice>
  </mc:AlternateContent>
  <xr:revisionPtr revIDLastSave="0" documentId="13_ncr:1_{F13E86B6-298D-4B02-A8DB-55339CBF6F0A}" xr6:coauthVersionLast="47" xr6:coauthVersionMax="47" xr10:uidLastSave="{00000000-0000-0000-0000-000000000000}"/>
  <bookViews>
    <workbookView xWindow="-120" yWindow="-120" windowWidth="29040" windowHeight="15840" tabRatio="796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3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" l="1" a="1"/>
  <c r="M17" i="3" s="1"/>
  <c r="N17" i="3" a="1"/>
  <c r="N17" i="3" s="1"/>
  <c r="N16" i="3" a="1"/>
  <c r="N16" i="3" s="1"/>
  <c r="M16" i="3" a="1"/>
  <c r="M16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N9" i="3" a="1"/>
  <c r="N9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4" i="3" a="1"/>
  <c r="I10" i="3" a="1"/>
  <c r="I16" i="3" a="1"/>
  <c r="I28" i="3" a="1"/>
  <c r="I11" i="3" a="1"/>
  <c r="I17" i="3" a="1"/>
  <c r="I29" i="3" a="1"/>
  <c r="I5" i="3" a="1"/>
  <c r="I23" i="3" a="1"/>
  <c r="I26" i="3" a="1"/>
  <c r="I12" i="3" a="1"/>
  <c r="I18" i="3" a="1"/>
  <c r="I25" i="3" a="1"/>
  <c r="I15" i="3" a="1"/>
  <c r="I6" i="3" a="1"/>
  <c r="I24" i="3" a="1"/>
  <c r="I13" i="3" a="1"/>
  <c r="I9" i="3" a="1"/>
  <c r="I7" i="3" a="1"/>
  <c r="I19" i="3" a="1"/>
  <c r="I21" i="3" a="1"/>
  <c r="I14" i="3" a="1"/>
  <c r="I8" i="3" a="1"/>
  <c r="I20" i="3" a="1"/>
  <c r="I27" i="3" a="1"/>
  <c r="I22" i="3" a="1"/>
  <c r="I3" i="3" a="1"/>
  <c r="I22" i="3" l="1"/>
  <c r="I27" i="3"/>
  <c r="I20" i="3"/>
  <c r="I8" i="3"/>
  <c r="I14" i="3"/>
  <c r="I21" i="3"/>
  <c r="I19" i="3"/>
  <c r="I7" i="3"/>
  <c r="I9" i="3"/>
  <c r="I13" i="3"/>
  <c r="I24" i="3"/>
  <c r="I6" i="3"/>
  <c r="I15" i="3"/>
  <c r="I25" i="3"/>
  <c r="I18" i="3"/>
  <c r="I12" i="3"/>
  <c r="I26" i="3"/>
  <c r="I23" i="3"/>
  <c r="I5" i="3"/>
  <c r="I29" i="3"/>
  <c r="I17" i="3"/>
  <c r="I11" i="3"/>
  <c r="I28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04FD0073-4A11-4CB5-AA90-6ADA427AE187}" name="MS Access Database_Query1" type="1" refreshedVersion="8" background="1">
    <dbPr connection="DSN=MS Access Database;DBQ=C:\Users\user\Documents\제주농원.accdb;DefaultDir=C:\Users\user\Documents;DriverId=25;FIL=MS Access;MaxBufferSize=2048;PageTimeout=5;" command="SELECT 구매후기.상품명, 구매후기.상품상태, 구매후기.포인트, 구매후기.마트_x000d__x000a_FROM `C:\Users\user\Documents\제주농원.accdb`.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<sst xmlns="http://schemas.openxmlformats.org/spreadsheetml/2006/main" count="680" uniqueCount="187">
  <si>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</si>
  <si>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</si>
  <si>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</si>
  <si>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</si>
  <si>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</si>
  <si>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</si>
  <si>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</si>
  <si>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</si>
  <si>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</si>
  <si>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</si>
  <si>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</si>
  <si>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</si>
  <si>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</si>
  <si>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</si>
  <si>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</si>
  <si>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</si>
  <si>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</si>
  <si>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</si>
  <si>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</si>
  <si>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</si>
  <si>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</si>
  <si>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</si>
  <si>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</si>
  <si>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</si>
  <si>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</si>
  <si>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</si>
  <si>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</si>
  <si>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</si>
  <si>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</si>
  <si>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</si>
  <si>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</si>
  <si>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</si>
  <si>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</si>
  <si>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</si>
  <si>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</si>
  <si>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</si>
  <si>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</si>
  <si>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</si>
  <si>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</si>
  <si>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</si>
  <si>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</si>
  <si>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</si>
  <si>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</si>
  <si>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</si>
  <si>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</si>
  <si>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</si>
  <si>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</si>
  <si>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</si>
  <si>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</si>
  <si>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</si>
  <si>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</si>
  <si>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</si>
  <si>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</si>
  <si>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</si>
  <si>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</si>
  <si>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</si>
  <si>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</si>
  <si>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</si>
  <si>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</si>
  <si>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</si>
  <si>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</si>
  <si>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</si>
  <si>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</si>
  <si>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</si>
  <si>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</si>
  <si>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</si>
  <si>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</si>
  <si>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</si>
  <si>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</si>
  <si>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</si>
  <si>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</si>
  <si>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</si>
  <si>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</si>
  <si>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</si>
  <si>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</si>
  <si>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</si>
  <si>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</si>
  <si>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</si>
  <si>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</si>
  <si>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</si>
  <si>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</si>
  <si>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</si>
  <si>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</si>
  <si>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</si>
  <si>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</si>
  <si>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</si>
  <si>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</si>
  <si>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</si>
  <si>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</si>
  <si>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</si>
  <si>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</si>
  <si>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</si>
  <si>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</si>
  <si>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</si>
  <si>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</si>
  <si>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</si>
  <si>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</si>
  <si>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</si>
  <si>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</si>
  <si>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</si>
  <si>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</si>
  <si>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</si>
  <si>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</si>
  <si>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</si>
  <si>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</si>
  <si>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</si>
  <si>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</si>
  <si>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</si>
  <si>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</si>
  <si>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</si>
  <si>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</si>
  <si>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</si>
  <si>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</si>
  <si>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</si>
  <si>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</si>
  <si>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</si>
  <si>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</si>
  <si>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</si>
  <si>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</si>
  <si>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</si>
  <si>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</si>
  <si>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</si>
  <si>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</si>
  <si>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</si>
  <si>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</si>
  <si>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</si>
  <si>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</si>
  <si>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</si>
  <si>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</si>
  <si>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</si>
  <si>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</si>
  <si>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</si>
  <si>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</si>
  <si>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</si>
  <si>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</si>
  <si>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</si>
  <si>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</si>
  <si>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</si>
  <si>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</si>
  <si>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</si>
  <si>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</si>
  <si>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</si>
  <si>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</si>
  <si>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</si>
  <si>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</si>
  <si>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</si>
  <si>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</si>
  <si>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</si>
  <si>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</si>
  <si>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</si>
  <si>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</si>
  <si>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</si>
  <si>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</si>
  <si>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</si>
  <si>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</si>
  <si>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</si>
  <si>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</si>
  <si>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</si>
  <si>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</si>
  <si>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</si>
  <si>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</si>
  <si>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</si>
  <si>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</si>
  <si>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</si>
  <si>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</si>
  <si>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</si>
  <si>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</si>
  <si>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</si>
  <si>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리뷰번호</t>
    <phoneticPr fontId="2" type="noConversion"/>
  </si>
  <si>
    <t>상품명</t>
  </si>
  <si>
    <t>상품명</t>
    <phoneticPr fontId="2" type="noConversion"/>
  </si>
  <si>
    <t>상품상태</t>
  </si>
  <si>
    <t>상품상태</t>
    <phoneticPr fontId="2" type="noConversion"/>
  </si>
  <si>
    <t>맛</t>
    <phoneticPr fontId="2" type="noConversion"/>
  </si>
  <si>
    <t>포장상태</t>
    <phoneticPr fontId="2" type="noConversion"/>
  </si>
  <si>
    <t>사진</t>
    <phoneticPr fontId="2" type="noConversion"/>
  </si>
  <si>
    <t>포인트</t>
  </si>
  <si>
    <t>포인트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</si>
  <si>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</si>
  <si>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</si>
  <si>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</si>
  <si>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</si>
  <si>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</si>
  <si>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</si>
  <si>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명품마트 요약</t>
  </si>
  <si>
    <t>상공마트 요약</t>
  </si>
  <si>
    <t>합계 : 포인트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</si>
</sst>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3"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7-464D-91D8-1C2904E02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190500</xdr:rowOff>
    </xdr:from>
    <xdr:to>
      <xdr:col>8</xdr:col>
      <xdr:colOff>9525</xdr:colOff>
      <xdr:row>3</xdr:row>
      <xdr:rowOff>9525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2F765282-640E-ED68-79DB-75E426FF5CEF}"/>
            </a:ext>
          </a:extLst>
        </xdr:cNvPr>
        <xdr:cNvSpPr/>
      </xdr:nvSpPr>
      <xdr:spPr>
        <a:xfrm>
          <a:off x="4410075" y="190500"/>
          <a:ext cx="819150" cy="447675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7</xdr:col>
      <xdr:colOff>0</xdr:colOff>
      <xdr:row>4</xdr:row>
      <xdr:rowOff>9525</xdr:rowOff>
    </xdr:from>
    <xdr:to>
      <xdr:col>8</xdr:col>
      <xdr:colOff>9525</xdr:colOff>
      <xdr:row>5</xdr:row>
      <xdr:rowOff>190500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C3F84D3A-5883-FF74-EFCF-6D9430D0D4FB}"/>
            </a:ext>
          </a:extLst>
        </xdr:cNvPr>
        <xdr:cNvSpPr/>
      </xdr:nvSpPr>
      <xdr:spPr>
        <a:xfrm>
          <a:off x="4419600" y="847725"/>
          <a:ext cx="809625" cy="390525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8.94213275463" backgroundQuery="1" createdVersion="8" refreshedVersion="8" minRefreshableVersion="3" recordCount="27" xr:uid="{3802C032-EA24-4948-BF1A-A6BCF578DF1E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57DD5E-06D9-4E20-B1B3-B708493A29BD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6"/>
        <item x="1"/>
        <item x="5"/>
        <item x="7"/>
        <item x="2"/>
        <item x="4"/>
        <item x="0"/>
        <item x="3"/>
        <item t="default"/>
      </items>
    </pivotField>
    <pivotField dataField="1" compact="0" subtotalTop="0" showAll="0"/>
    <pivotField dataField="1" compact="0" subtotalTop="0" showAll="0"/>
    <pivotField axis="axisRow" compact="0" subtotalTop="0" showAll="0" measureFilter="1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2"/>
    </i>
    <i r="1">
      <x v="3"/>
    </i>
    <i r="1">
      <x v="6"/>
    </i>
    <i r="1">
      <x v="8"/>
    </i>
    <i t="default">
      <x/>
    </i>
    <i>
      <x v="1"/>
    </i>
    <i r="1">
      <x v="4"/>
    </i>
    <i r="1">
      <x v="5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3" numFmtId="176"/>
  </dataFields>
  <pivotTableStyleInfo name="PivotStyleLight16" showRowHeaders="1" showColHeaders="1" showRowStripes="0" showColStripes="0" showLastColumn="1"/>
  <filters count="2">
    <filter fld="3" type="count" evalOrder="-1" id="1" iMeasureFld="0">
      <autoFilter ref="A1">
        <filterColumn colId="0">
          <top10 val="5" filterVal="5"/>
        </filterColumn>
      </autoFilter>
    </filter>
    <filter fld="0" type="count" evalOrder="-1" id="2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D5B74AB-0E2C-408B-9468-3B0B1D78E607}" name="표3" displayName="표3" ref="A3:D17" totalsRowShown="0">
  <autoFilter ref="A3:D17" xr:uid="{AD5B74AB-0E2C-408B-9468-3B0B1D78E607}"/>
  <sortState xmlns:xlrd2="http://schemas.microsoft.com/office/spreadsheetml/2017/richdata2" ref="A4:D17">
    <sortCondition ref="C3:C17"/>
  </sortState>
  <tableColumns count="4">
    <tableColumn id="1" xr3:uid="{0673912A-052A-4CD5-A68E-3F7D286ED21F}" name="상품명"/>
    <tableColumn id="2" xr3:uid="{7E9CE651-ACA1-4A98-AE08-DF1950AF0487}" name="상품상태"/>
    <tableColumn id="3" xr3:uid="{B9D8E43E-90C6-42B1-80FC-6B7E8D351694}" name="포인트"/>
    <tableColumn id="4" xr3:uid="{DE1A1DB4-426F-4C0D-B718-516B5DF898C3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T9" sqref="T9"/>
    </sheetView>
  </sheetViews>
  <sheetFormatPr defaultRowHeight="16.5" x14ac:dyDescent="0.3"/>
  <cols>
    <col min="1" max="1" width="8.5" customWidth="1"/>
    <col min="2" max="2" width="11" bestFit="1" customWidth="1"/>
    <col min="3" max="3" width="10.875" customWidth="1"/>
    <col min="4" max="5" width="9" bestFit="1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6" t="s">
        <v>167</v>
      </c>
    </row>
    <row r="32" spans="1:10" x14ac:dyDescent="0.3">
      <c r="A32" t="b">
        <f>AND(RIGHT(C3,2)="소과",D3&gt;=3,H3="유")</f>
        <v>0</v>
      </c>
    </row>
    <row r="34" spans="1:7" x14ac:dyDescent="0.3">
      <c r="A34" t="s">
        <v>168</v>
      </c>
      <c r="B34" t="s">
        <v>170</v>
      </c>
      <c r="C34" t="s">
        <v>172</v>
      </c>
      <c r="D34" t="s">
        <v>173</v>
      </c>
      <c r="E34" t="s">
        <v>174</v>
      </c>
      <c r="F34" t="s">
        <v>175</v>
      </c>
      <c r="G34" t="s">
        <v>177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A32" sqref="A32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workbookViewId="0">
      <selection activeCell="O21" sqref="O21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REPT("★",TRUNC(SUMPRODUCT(D3:F3,{0.5,0.3,0.2})))&amp;REPT("☆",5-TRUNC(SUMPRODUCT(D3:F3,{0.5,0.3,0.2})))</f>
        <v>★★★☆☆</v>
      </c>
      <c r="H3" s="1" t="s">
        <v>19</v>
      </c>
      <c r="I3" s="6" t="str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REPT("★",TRUNC(SUMPRODUCT(D4:F4,{0.5,0.3,0.2})))&amp;REPT("☆",5-TRUNC(SUMPRODUCT(D4:F4,{0.5,0.3,0.2})))</f>
        <v>★★★★☆</v>
      </c>
      <c r="H4" s="1" t="s">
        <v>27</v>
      </c>
      <c r="I4" s="6" t="str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REPT("★",TRUNC(SUMPRODUCT(D5:F5,{0.5,0.3,0.2})))&amp;REPT("☆",5-TRUNC(SUMPRODUCT(D5:F5,{0.5,0.3,0.2})))</f>
        <v>★★☆☆☆</v>
      </c>
      <c r="H5" s="1" t="s">
        <v>19</v>
      </c>
      <c r="I5" s="6" t="str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REPT("★",TRUNC(SUMPRODUCT(D6:F6,{0.5,0.3,0.2})))&amp;REPT("☆",5-TRUNC(SUMPRODUCT(D6:F6,{0.5,0.3,0.2})))</f>
        <v>★★☆☆☆</v>
      </c>
      <c r="H6" s="1" t="s">
        <v>27</v>
      </c>
      <c r="I6" s="6" t="str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REPT("★",TRUNC(SUMPRODUCT(D7:F7,{0.5,0.3,0.2})))&amp;REPT("☆",5-TRUNC(SUMPRODUCT(D7:F7,{0.5,0.3,0.2})))</f>
        <v>★☆☆☆☆</v>
      </c>
      <c r="H7" s="1" t="s">
        <v>19</v>
      </c>
      <c r="I7" s="6" t="str" cm="1">
        <f t="array" ref="I7">fn포인트(E7,F7)</f>
        <v>600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REPT("★",TRUNC(SUMPRODUCT(D8:F8,{0.5,0.3,0.2})))&amp;REPT("☆",5-TRUNC(SUMPRODUCT(D8:F8,{0.5,0.3,0.2})))</f>
        <v>★★★☆☆</v>
      </c>
      <c r="H8" s="1" t="s">
        <v>27</v>
      </c>
      <c r="I8" s="6" t="str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3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REPT("★",TRUNC(SUMPRODUCT(D9:F9,{0.5,0.3,0.2})))&amp;REPT("☆",5-TRUNC(SUMPRODUCT(D9:F9,{0.5,0.3,0.2})))</f>
        <v>★★☆☆☆</v>
      </c>
      <c r="H9" s="1" t="s">
        <v>19</v>
      </c>
      <c r="I9" s="6" t="str" cm="1">
        <f t="array" ref="I9">fn포인트(E9,F9)</f>
        <v>800</v>
      </c>
      <c r="J9" s="7" t="s">
        <v>73</v>
      </c>
      <c r="L9" s="4">
        <v>0</v>
      </c>
      <c r="M9" s="5">
        <v>1</v>
      </c>
      <c r="N9" s="1" cm="1">
        <f t="array" ref="N9:N12">FREQUENCY(IF((RIGHT(B3:B29,1)="M")+(RIGHT(B3:B29,1)="L"),D3:D29),M9:M12)</f>
        <v>2</v>
      </c>
    </row>
    <row r="10" spans="1:15" x14ac:dyDescent="0.3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REPT("★",TRUNC(SUMPRODUCT(D10:F10,{0.5,0.3,0.2})))&amp;REPT("☆",5-TRUNC(SUMPRODUCT(D10:F10,{0.5,0.3,0.2})))</f>
        <v>★★★☆☆</v>
      </c>
      <c r="H10" s="1" t="s">
        <v>27</v>
      </c>
      <c r="I10" s="6" t="str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3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REPT("★",TRUNC(SUMPRODUCT(D11:F11,{0.5,0.3,0.2})))&amp;REPT("☆",5-TRUNC(SUMPRODUCT(D11:F11,{0.5,0.3,0.2})))</f>
        <v>★★★★☆</v>
      </c>
      <c r="H11" s="1" t="s">
        <v>19</v>
      </c>
      <c r="I11" s="6" t="str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3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REPT("★",TRUNC(SUMPRODUCT(D12:F12,{0.5,0.3,0.2})))&amp;REPT("☆",5-TRUNC(SUMPRODUCT(D12:F12,{0.5,0.3,0.2})))</f>
        <v>★★☆☆☆</v>
      </c>
      <c r="H12" s="1" t="s">
        <v>27</v>
      </c>
      <c r="I12" s="6" t="str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3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REPT("★",TRUNC(SUMPRODUCT(D13:F13,{0.5,0.3,0.2})))&amp;REPT("☆",5-TRUNC(SUMPRODUCT(D13:F13,{0.5,0.3,0.2})))</f>
        <v>★★☆☆☆</v>
      </c>
      <c r="H13" s="1" t="s">
        <v>19</v>
      </c>
      <c r="I13" s="6" t="str" cm="1">
        <f t="array" ref="I13">fn포인트(E13,F13)</f>
        <v>800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REPT("★",TRUNC(SUMPRODUCT(D14:F14,{0.5,0.3,0.2})))&amp;REPT("☆",5-TRUNC(SUMPRODUCT(D14:F14,{0.5,0.3,0.2})))</f>
        <v>★★★★★</v>
      </c>
      <c r="H14" s="1" t="s">
        <v>27</v>
      </c>
      <c r="I14" s="6" t="str" cm="1">
        <f t="array" ref="I14">fn포인트(E14,F14)</f>
        <v>1000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REPT("★",TRUNC(SUMPRODUCT(D15:F15,{0.5,0.3,0.2})))&amp;REPT("☆",5-TRUNC(SUMPRODUCT(D15:F15,{0.5,0.3,0.2})))</f>
        <v>★★☆☆☆</v>
      </c>
      <c r="H15" s="1" t="s">
        <v>19</v>
      </c>
      <c r="I15" s="6" t="str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REPT("★",TRUNC(SUMPRODUCT(D16:F16,{0.5,0.3,0.2})))&amp;REPT("☆",5-TRUNC(SUMPRODUCT(D16:F16,{0.5,0.3,0.2})))</f>
        <v>★★☆☆☆</v>
      </c>
      <c r="H16" s="1" t="s">
        <v>27</v>
      </c>
      <c r="I16" s="6" t="str" cm="1">
        <f t="array" ref="I16">fn포인트(E16,F16)</f>
        <v>300</v>
      </c>
      <c r="J16" s="1" t="s">
        <v>73</v>
      </c>
      <c r="L16" s="1" t="s">
        <v>19</v>
      </c>
      <c r="M16" s="1" t="str" cm="1">
        <f t="array" ref="M16">_xlfn.CONCAT(SUM(IF(($L16=$H$3:$H$29)*(LEFT($J$3:$J$29,2)=M$15),1)),"/",COUNTA($H$3:$H$29))</f>
        <v>6/27</v>
      </c>
      <c r="N16" s="1" t="str" cm="1">
        <f t="array" ref="N16">_xlfn.CONCAT(SUM(IF(($L16=$H$3:$H$29)*(LEFT($J$3:$J$29,2)=N$15),1)),"/",COUNTA($H$3:$H$29))</f>
        <v>6/27</v>
      </c>
    </row>
    <row r="17" spans="1:14" x14ac:dyDescent="0.3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REPT("★",TRUNC(SUMPRODUCT(D17:F17,{0.5,0.3,0.2})))&amp;REPT("☆",5-TRUNC(SUMPRODUCT(D17:F17,{0.5,0.3,0.2})))</f>
        <v>★★☆☆☆</v>
      </c>
      <c r="H17" s="1" t="s">
        <v>19</v>
      </c>
      <c r="I17" s="6" t="str" cm="1">
        <f t="array" ref="I17">fn포인트(E17,F17)</f>
        <v>0</v>
      </c>
      <c r="J17" s="1" t="s">
        <v>28</v>
      </c>
      <c r="L17" s="1" t="s">
        <v>27</v>
      </c>
      <c r="M17" s="1" t="str" cm="1">
        <f t="array" ref="M17">_xlfn.CONCAT(SUM(IF(($L17=$H$3:$H$29)*(LEFT($J$3:$J$29,2)=M$15),1)),"/",COUNTA($H$3:$H$29))</f>
        <v>7/27</v>
      </c>
      <c r="N17" s="1" t="str" cm="1">
        <f t="array" ref="N17">_xlfn.CONCAT(SUM(IF(($L17=$H$3:$H$29)*(LEFT($J$3:$J$29,2)=N$15),1)),"/",COUNTA($H$3:$H$29))</f>
        <v>8/27</v>
      </c>
    </row>
    <row r="18" spans="1:14" x14ac:dyDescent="0.3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REPT("★",TRUNC(SUMPRODUCT(D18:F18,{0.5,0.3,0.2})))&amp;REPT("☆",5-TRUNC(SUMPRODUCT(D18:F18,{0.5,0.3,0.2})))</f>
        <v>★★☆☆☆</v>
      </c>
      <c r="H18" s="1" t="s">
        <v>27</v>
      </c>
      <c r="I18" s="6" t="str" cm="1">
        <f t="array" ref="I18">fn포인트(E18,F18)</f>
        <v>600</v>
      </c>
      <c r="J18" s="1" t="s">
        <v>72</v>
      </c>
    </row>
    <row r="19" spans="1:14" x14ac:dyDescent="0.3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REPT("★",TRUNC(SUMPRODUCT(D19:F19,{0.5,0.3,0.2})))&amp;REPT("☆",5-TRUNC(SUMPRODUCT(D19:F19,{0.5,0.3,0.2})))</f>
        <v>★★★★☆</v>
      </c>
      <c r="H19" s="1" t="s">
        <v>27</v>
      </c>
      <c r="I19" s="6" t="str" cm="1">
        <f t="array" ref="I19">fn포인트(E19,F19)</f>
        <v>1000</v>
      </c>
      <c r="J19" s="1" t="s">
        <v>41</v>
      </c>
    </row>
    <row r="20" spans="1:14" x14ac:dyDescent="0.3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REPT("★",TRUNC(SUMPRODUCT(D20:F20,{0.5,0.3,0.2})))&amp;REPT("☆",5-TRUNC(SUMPRODUCT(D20:F20,{0.5,0.3,0.2})))</f>
        <v>★☆☆☆☆</v>
      </c>
      <c r="H20" s="1" t="s">
        <v>19</v>
      </c>
      <c r="I20" s="6" t="str" cm="1">
        <f t="array" ref="I20">fn포인트(E20,F20)</f>
        <v>300</v>
      </c>
      <c r="J20" s="1" t="s">
        <v>28</v>
      </c>
    </row>
    <row r="21" spans="1:14" x14ac:dyDescent="0.3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REPT("★",TRUNC(SUMPRODUCT(D21:F21,{0.5,0.3,0.2})))&amp;REPT("☆",5-TRUNC(SUMPRODUCT(D21:F21,{0.5,0.3,0.2})))</f>
        <v>★★★★☆</v>
      </c>
      <c r="H21" s="1" t="s">
        <v>27</v>
      </c>
      <c r="I21" s="6" t="str" cm="1">
        <f t="array" ref="I21">fn포인트(E21,F21)</f>
        <v>800</v>
      </c>
      <c r="J21" s="1" t="s">
        <v>72</v>
      </c>
    </row>
    <row r="22" spans="1:14" x14ac:dyDescent="0.3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REPT("★",TRUNC(SUMPRODUCT(D22:F22,{0.5,0.3,0.2})))&amp;REPT("☆",5-TRUNC(SUMPRODUCT(D22:F22,{0.5,0.3,0.2})))</f>
        <v>★★★☆☆</v>
      </c>
      <c r="H22" s="1" t="s">
        <v>19</v>
      </c>
      <c r="I22" s="6" t="str" cm="1">
        <f t="array" ref="I22">fn포인트(E22,F22)</f>
        <v>600</v>
      </c>
      <c r="J22" s="1" t="s">
        <v>73</v>
      </c>
    </row>
    <row r="23" spans="1:14" x14ac:dyDescent="0.3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REPT("★",TRUNC(SUMPRODUCT(D23:F23,{0.5,0.3,0.2})))&amp;REPT("☆",5-TRUNC(SUMPRODUCT(D23:F23,{0.5,0.3,0.2})))</f>
        <v>★★☆☆☆</v>
      </c>
      <c r="H23" s="1" t="s">
        <v>27</v>
      </c>
      <c r="I23" s="6" t="str" cm="1">
        <f t="array" ref="I23">fn포인트(E23,F23)</f>
        <v>800</v>
      </c>
      <c r="J23" s="1" t="s">
        <v>28</v>
      </c>
    </row>
    <row r="24" spans="1:14" x14ac:dyDescent="0.3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REPT("★",TRUNC(SUMPRODUCT(D24:F24,{0.5,0.3,0.2})))&amp;REPT("☆",5-TRUNC(SUMPRODUCT(D24:F24,{0.5,0.3,0.2})))</f>
        <v>★★★★☆</v>
      </c>
      <c r="H24" s="1" t="s">
        <v>19</v>
      </c>
      <c r="I24" s="6" t="str" cm="1">
        <f t="array" ref="I24">fn포인트(E24,F24)</f>
        <v>600</v>
      </c>
      <c r="J24" s="1" t="s">
        <v>72</v>
      </c>
    </row>
    <row r="25" spans="1:14" x14ac:dyDescent="0.3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REPT("★",TRUNC(SUMPRODUCT(D25:F25,{0.5,0.3,0.2})))&amp;REPT("☆",5-TRUNC(SUMPRODUCT(D25:F25,{0.5,0.3,0.2})))</f>
        <v>★★★☆☆</v>
      </c>
      <c r="H25" s="1" t="s">
        <v>27</v>
      </c>
      <c r="I25" s="6" t="str" cm="1">
        <f t="array" ref="I25">fn포인트(E25,F25)</f>
        <v>800</v>
      </c>
      <c r="J25" s="1" t="s">
        <v>41</v>
      </c>
    </row>
    <row r="26" spans="1:14" x14ac:dyDescent="0.3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REPT("★",TRUNC(SUMPRODUCT(D26:F26,{0.5,0.3,0.2})))&amp;REPT("☆",5-TRUNC(SUMPRODUCT(D26:F26,{0.5,0.3,0.2})))</f>
        <v>★★☆☆☆</v>
      </c>
      <c r="H26" s="1" t="s">
        <v>27</v>
      </c>
      <c r="I26" s="6" t="str" cm="1">
        <f t="array" ref="I26">fn포인트(E26,F26)</f>
        <v>300</v>
      </c>
      <c r="J26" s="1" t="s">
        <v>28</v>
      </c>
    </row>
    <row r="27" spans="1:14" x14ac:dyDescent="0.3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REPT("★",TRUNC(SUMPRODUCT(D27:F27,{0.5,0.3,0.2})))&amp;REPT("☆",5-TRUNC(SUMPRODUCT(D27:F27,{0.5,0.3,0.2})))</f>
        <v>★★★★☆</v>
      </c>
      <c r="H27" s="1" t="s">
        <v>19</v>
      </c>
      <c r="I27" s="6" t="str" cm="1">
        <f t="array" ref="I27">fn포인트(E27,F27)</f>
        <v>800</v>
      </c>
      <c r="J27" s="1" t="s">
        <v>72</v>
      </c>
    </row>
    <row r="28" spans="1:14" x14ac:dyDescent="0.3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REPT("★",TRUNC(SUMPRODUCT(D28:F28,{0.5,0.3,0.2})))&amp;REPT("☆",5-TRUNC(SUMPRODUCT(D28:F28,{0.5,0.3,0.2})))</f>
        <v>★★☆☆☆</v>
      </c>
      <c r="H28" s="1" t="s">
        <v>27</v>
      </c>
      <c r="I28" s="6" t="str" cm="1">
        <f t="array" ref="I28">fn포인트(E28,F28)</f>
        <v>300</v>
      </c>
      <c r="J28" s="1" t="s">
        <v>73</v>
      </c>
    </row>
    <row r="29" spans="1:14" x14ac:dyDescent="0.3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REPT("★",TRUNC(SUMPRODUCT(D29:F29,{0.5,0.3,0.2})))&amp;REPT("☆",5-TRUNC(SUMPRODUCT(D29:F29,{0.5,0.3,0.2})))</f>
        <v>★★★★☆</v>
      </c>
      <c r="H29" s="1" t="s">
        <v>27</v>
      </c>
      <c r="I29" s="6" t="str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0D57-8ACB-4761-BB4B-570ACAC85E2E}">
  <sheetPr codeName="Sheet5"/>
  <dimension ref="A1:D17"/>
  <sheetViews>
    <sheetView workbookViewId="0">
      <selection activeCell="F34" sqref="F34"/>
    </sheetView>
  </sheetViews>
  <sheetFormatPr defaultRowHeight="16.5" x14ac:dyDescent="0.3"/>
  <cols>
    <col min="1" max="1" width="11" bestFit="1" customWidth="1"/>
    <col min="2" max="2" width="11.25" bestFit="1" customWidth="1"/>
    <col min="3" max="3" width="9.375" bestFit="1" customWidth="1"/>
    <col min="4" max="4" width="9.125" bestFit="1" customWidth="1"/>
  </cols>
  <sheetData>
    <row r="1" spans="1:4" x14ac:dyDescent="0.3">
      <c r="A1" s="30" t="s">
        <v>186</v>
      </c>
    </row>
    <row r="3" spans="1:4" x14ac:dyDescent="0.3">
      <c r="A3" t="s">
        <v>169</v>
      </c>
      <c r="B3" t="s">
        <v>171</v>
      </c>
      <c r="C3" t="s">
        <v>176</v>
      </c>
      <c r="D3" t="s">
        <v>183</v>
      </c>
    </row>
    <row r="4" spans="1:4" x14ac:dyDescent="0.3">
      <c r="A4" t="s">
        <v>89</v>
      </c>
      <c r="B4">
        <v>3</v>
      </c>
      <c r="C4">
        <v>0</v>
      </c>
      <c r="D4" t="s">
        <v>178</v>
      </c>
    </row>
    <row r="5" spans="1:4" x14ac:dyDescent="0.3">
      <c r="A5" t="s">
        <v>88</v>
      </c>
      <c r="B5">
        <v>1</v>
      </c>
      <c r="C5">
        <v>300</v>
      </c>
      <c r="D5" t="s">
        <v>178</v>
      </c>
    </row>
    <row r="6" spans="1:4" x14ac:dyDescent="0.3">
      <c r="A6" t="s">
        <v>88</v>
      </c>
      <c r="B6">
        <v>4</v>
      </c>
      <c r="C6">
        <v>300</v>
      </c>
      <c r="D6" t="s">
        <v>178</v>
      </c>
    </row>
    <row r="7" spans="1:4" x14ac:dyDescent="0.3">
      <c r="A7" t="s">
        <v>85</v>
      </c>
      <c r="B7">
        <v>3</v>
      </c>
      <c r="C7">
        <v>300</v>
      </c>
      <c r="D7" t="s">
        <v>178</v>
      </c>
    </row>
    <row r="8" spans="1:4" x14ac:dyDescent="0.3">
      <c r="A8" t="s">
        <v>85</v>
      </c>
      <c r="B8">
        <v>4</v>
      </c>
      <c r="C8">
        <v>300</v>
      </c>
      <c r="D8" t="s">
        <v>178</v>
      </c>
    </row>
    <row r="9" spans="1:4" x14ac:dyDescent="0.3">
      <c r="A9" t="s">
        <v>78</v>
      </c>
      <c r="B9">
        <v>3</v>
      </c>
      <c r="C9">
        <v>600</v>
      </c>
      <c r="D9" t="s">
        <v>178</v>
      </c>
    </row>
    <row r="10" spans="1:4" x14ac:dyDescent="0.3">
      <c r="A10" t="s">
        <v>83</v>
      </c>
      <c r="B10">
        <v>5</v>
      </c>
      <c r="C10">
        <v>600</v>
      </c>
      <c r="D10" t="s">
        <v>178</v>
      </c>
    </row>
    <row r="11" spans="1:4" x14ac:dyDescent="0.3">
      <c r="A11" t="s">
        <v>83</v>
      </c>
      <c r="B11">
        <v>1</v>
      </c>
      <c r="C11">
        <v>600</v>
      </c>
      <c r="D11" t="s">
        <v>178</v>
      </c>
    </row>
    <row r="12" spans="1:4" x14ac:dyDescent="0.3">
      <c r="A12" t="s">
        <v>86</v>
      </c>
      <c r="B12">
        <v>5</v>
      </c>
      <c r="C12">
        <v>600</v>
      </c>
      <c r="D12" t="s">
        <v>178</v>
      </c>
    </row>
    <row r="13" spans="1:4" x14ac:dyDescent="0.3">
      <c r="A13" t="s">
        <v>85</v>
      </c>
      <c r="B13">
        <v>4</v>
      </c>
      <c r="C13">
        <v>600</v>
      </c>
      <c r="D13" t="s">
        <v>178</v>
      </c>
    </row>
    <row r="14" spans="1:4" x14ac:dyDescent="0.3">
      <c r="A14" t="s">
        <v>88</v>
      </c>
      <c r="B14">
        <v>5</v>
      </c>
      <c r="C14">
        <v>800</v>
      </c>
      <c r="D14" t="s">
        <v>178</v>
      </c>
    </row>
    <row r="15" spans="1:4" x14ac:dyDescent="0.3">
      <c r="A15" t="s">
        <v>85</v>
      </c>
      <c r="B15">
        <v>1</v>
      </c>
      <c r="C15">
        <v>800</v>
      </c>
      <c r="D15" t="s">
        <v>178</v>
      </c>
    </row>
    <row r="16" spans="1:4" x14ac:dyDescent="0.3">
      <c r="A16" t="s">
        <v>81</v>
      </c>
      <c r="B16">
        <v>2</v>
      </c>
      <c r="C16">
        <v>800</v>
      </c>
      <c r="D16" t="s">
        <v>178</v>
      </c>
    </row>
    <row r="17" spans="1:4" x14ac:dyDescent="0.3">
      <c r="A17" t="s">
        <v>81</v>
      </c>
      <c r="B17">
        <v>5</v>
      </c>
      <c r="C17">
        <v>1000</v>
      </c>
      <c r="D17" t="s">
        <v>178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7" t="s">
        <v>183</v>
      </c>
      <c r="B2" s="27" t="s">
        <v>169</v>
      </c>
      <c r="C2" t="s">
        <v>181</v>
      </c>
      <c r="D2" t="s">
        <v>182</v>
      </c>
    </row>
    <row r="3" spans="1:4" x14ac:dyDescent="0.3">
      <c r="A3" t="s">
        <v>178</v>
      </c>
      <c r="C3" s="28"/>
      <c r="D3" s="29"/>
    </row>
    <row r="4" spans="1:4" x14ac:dyDescent="0.3">
      <c r="B4" t="s">
        <v>88</v>
      </c>
      <c r="C4" s="28">
        <v>10</v>
      </c>
      <c r="D4" s="29">
        <v>1400</v>
      </c>
    </row>
    <row r="5" spans="1:4" x14ac:dyDescent="0.3">
      <c r="B5" t="s">
        <v>83</v>
      </c>
      <c r="C5" s="28">
        <v>6</v>
      </c>
      <c r="D5" s="29">
        <v>1200</v>
      </c>
    </row>
    <row r="6" spans="1:4" x14ac:dyDescent="0.3">
      <c r="B6" t="s">
        <v>86</v>
      </c>
      <c r="C6" s="28">
        <v>5</v>
      </c>
      <c r="D6" s="29">
        <v>600</v>
      </c>
    </row>
    <row r="7" spans="1:4" x14ac:dyDescent="0.3">
      <c r="B7" t="s">
        <v>85</v>
      </c>
      <c r="C7" s="28">
        <v>12</v>
      </c>
      <c r="D7" s="29">
        <v>2000</v>
      </c>
    </row>
    <row r="8" spans="1:4" x14ac:dyDescent="0.3">
      <c r="B8" t="s">
        <v>81</v>
      </c>
      <c r="C8" s="28">
        <v>7</v>
      </c>
      <c r="D8" s="29">
        <v>1800</v>
      </c>
    </row>
    <row r="9" spans="1:4" x14ac:dyDescent="0.3">
      <c r="A9" t="s">
        <v>184</v>
      </c>
      <c r="C9" s="28">
        <v>40</v>
      </c>
      <c r="D9" s="29">
        <v>7000</v>
      </c>
    </row>
    <row r="10" spans="1:4" x14ac:dyDescent="0.3">
      <c r="A10" t="s">
        <v>179</v>
      </c>
      <c r="C10" s="28"/>
      <c r="D10" s="29"/>
    </row>
    <row r="11" spans="1:4" x14ac:dyDescent="0.3">
      <c r="B11" t="s">
        <v>89</v>
      </c>
      <c r="C11" s="28">
        <v>4</v>
      </c>
      <c r="D11" s="29">
        <v>800</v>
      </c>
    </row>
    <row r="12" spans="1:4" x14ac:dyDescent="0.3">
      <c r="B12" t="s">
        <v>76</v>
      </c>
      <c r="C12" s="28">
        <v>13</v>
      </c>
      <c r="D12" s="29">
        <v>2300</v>
      </c>
    </row>
    <row r="13" spans="1:4" x14ac:dyDescent="0.3">
      <c r="B13" t="s">
        <v>85</v>
      </c>
      <c r="C13" s="28">
        <v>5</v>
      </c>
      <c r="D13" s="29">
        <v>1300</v>
      </c>
    </row>
    <row r="14" spans="1:4" x14ac:dyDescent="0.3">
      <c r="B14" t="s">
        <v>82</v>
      </c>
      <c r="C14" s="28">
        <v>3</v>
      </c>
      <c r="D14" s="29">
        <v>800</v>
      </c>
    </row>
    <row r="15" spans="1:4" x14ac:dyDescent="0.3">
      <c r="B15" t="s">
        <v>81</v>
      </c>
      <c r="C15" s="28">
        <v>9</v>
      </c>
      <c r="D15" s="29">
        <v>1900</v>
      </c>
    </row>
    <row r="16" spans="1:4" x14ac:dyDescent="0.3">
      <c r="A16" t="s">
        <v>185</v>
      </c>
      <c r="C16" s="28">
        <v>34</v>
      </c>
      <c r="D16" s="29">
        <v>7100</v>
      </c>
    </row>
    <row r="17" spans="1:4" x14ac:dyDescent="0.3">
      <c r="A17" t="s">
        <v>180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N12" sqref="N12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E7EA0155-D11E-4094-A73A-436F20127E97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N10" sqref="N10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O19" sqref="O19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2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기도훈</cp:lastModifiedBy>
  <cp:lastPrinted>2025-02-10T13:32:01Z</cp:lastPrinted>
  <dcterms:created xsi:type="dcterms:W3CDTF">2023-05-30T06:41:20Z</dcterms:created>
  <dcterms:modified xsi:type="dcterms:W3CDTF">2025-02-10T14:38:18Z</dcterms:modified>
</cp:coreProperties>
</file>