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9324d094e7dd841/Desktop/"/>
    </mc:Choice>
  </mc:AlternateContent>
  <xr:revisionPtr revIDLastSave="135" documentId="13_ncr:1_{F3042F5A-5B61-4C14-8BDE-2049D0BE77CD}" xr6:coauthVersionLast="47" xr6:coauthVersionMax="47" xr10:uidLastSave="{A24398C7-5F93-4BB6-89C7-AAC7816A4C7C}"/>
  <bookViews>
    <workbookView xWindow="-110" yWindow="-110" windowWidth="25820" windowHeight="15500" tabRatio="796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5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3" l="1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" i="3"/>
  <c r="I4" i="3" a="1"/>
  <c r="I4" i="3" s="1"/>
  <c r="I5" i="3" a="1"/>
  <c r="I5" i="3" s="1"/>
  <c r="I6" i="3" a="1"/>
  <c r="I6" i="3" s="1"/>
  <c r="I7" i="3" a="1"/>
  <c r="I7" i="3" s="1"/>
  <c r="I8" i="3" a="1"/>
  <c r="I8" i="3" s="1"/>
  <c r="I9" i="3" a="1"/>
  <c r="I9" i="3" s="1"/>
  <c r="I10" i="3" a="1"/>
  <c r="I10" i="3" s="1"/>
  <c r="I11" i="3" a="1"/>
  <c r="I11" i="3" s="1"/>
  <c r="I12" i="3" a="1"/>
  <c r="I12" i="3" s="1"/>
  <c r="I13" i="3" a="1"/>
  <c r="I13" i="3" s="1"/>
  <c r="I14" i="3" a="1"/>
  <c r="I14" i="3" s="1"/>
  <c r="I15" i="3" a="1"/>
  <c r="I15" i="3" s="1"/>
  <c r="I16" i="3" a="1"/>
  <c r="I16" i="3" s="1"/>
  <c r="I17" i="3" a="1"/>
  <c r="I17" i="3" s="1"/>
  <c r="I18" i="3" a="1"/>
  <c r="I18" i="3" s="1"/>
  <c r="I19" i="3" a="1"/>
  <c r="I19" i="3" s="1"/>
  <c r="I20" i="3" a="1"/>
  <c r="I20" i="3" s="1"/>
  <c r="I21" i="3" a="1"/>
  <c r="I21" i="3" s="1"/>
  <c r="I22" i="3" a="1"/>
  <c r="I22" i="3" s="1"/>
  <c r="I23" i="3" a="1"/>
  <c r="I23" i="3" s="1"/>
  <c r="I24" i="3" a="1"/>
  <c r="I24" i="3" s="1"/>
  <c r="I25" i="3" a="1"/>
  <c r="I25" i="3" s="1"/>
  <c r="I26" i="3" a="1"/>
  <c r="I26" i="3" s="1"/>
  <c r="I27" i="3" a="1"/>
  <c r="I27" i="3" s="1"/>
  <c r="I28" i="3" a="1"/>
  <c r="I28" i="3" s="1"/>
  <c r="I29" i="3" a="1"/>
  <c r="I29" i="3" s="1"/>
  <c r="I3" i="3" a="1"/>
  <c r="I3" i="3" s="1"/>
  <c r="N9" i="3" a="1"/>
  <c r="N9" i="3" s="1"/>
  <c r="M17" i="3" a="1"/>
  <c r="M17" i="3" s="1"/>
  <c r="N17" i="3" a="1"/>
  <c r="N17" i="3" s="1"/>
  <c r="N16" i="3" a="1"/>
  <c r="N16" i="3" s="1"/>
  <c r="M16" i="3" a="1"/>
  <c r="M16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A32" i="1"/>
  <c r="N10" i="3" l="1"/>
  <c r="N12" i="3"/>
  <c r="N1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E21A9BB9-7B4B-45AF-A481-BEC2012C4713}" name="MS Access Database_Query1" type="1" refreshedVersion="8" background="1">
    <dbPr connection="DSN=MS Access Database;DBQ=C:\제주농원.accdb;DefaultDir=C:\Users\osb69\OneDrive\문서;DriverId=25;FIL=MS Access;MaxBufferSize=2048;PageTimeout=5;" command="SELECT 구매후기.상품명, 구매후기.상품상태, 구매후기.포인트, 구매후기.마트_x000d__x000a_FROM `C: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<sst xmlns="http://schemas.openxmlformats.org/spreadsheetml/2006/main" count="679" uniqueCount="179">
  <si>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</si>
  <si>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</si>
  <si>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</si>
  <si>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</si>
  <si>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</si>
  <si>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</si>
  <si>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</si>
  <si>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</si>
  <si>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</si>
  <si>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</si>
  <si>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</si>
  <si>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</si>
  <si>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</si>
  <si>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</si>
  <si>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</si>
  <si>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</si>
  <si>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</si>
  <si>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</si>
  <si>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</si>
  <si>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</si>
  <si>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</si>
  <si>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</si>
  <si>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</si>
  <si>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</si>
  <si>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</si>
  <si>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</si>
  <si>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</si>
  <si>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</si>
  <si>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</si>
  <si>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</si>
  <si>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</si>
  <si>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</si>
  <si>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</si>
  <si>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</si>
  <si>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</si>
  <si>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</si>
  <si>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</si>
  <si>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</si>
  <si>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</si>
  <si>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</si>
  <si>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</si>
  <si>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</si>
  <si>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</si>
  <si>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</si>
  <si>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</si>
  <si>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</si>
  <si>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</si>
  <si>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</si>
  <si>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</si>
  <si>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</si>
  <si>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</si>
  <si>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</si>
  <si>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</si>
  <si>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</si>
  <si>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</si>
  <si>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</si>
  <si>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</si>
  <si>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</si>
  <si>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</si>
  <si>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</si>
  <si>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</si>
  <si>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</si>
  <si>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</si>
  <si>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</si>
  <si>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</si>
  <si>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</si>
  <si>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</si>
  <si>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</si>
  <si>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</si>
  <si>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</si>
  <si>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</si>
  <si>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</si>
  <si>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</si>
  <si>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</si>
  <si>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</si>
  <si>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</si>
  <si>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</si>
  <si>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</si>
  <si>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</si>
  <si>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</si>
  <si>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</si>
  <si>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</si>
  <si>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</si>
  <si>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</si>
  <si>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</si>
  <si>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</si>
  <si>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</si>
  <si>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</si>
  <si>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</si>
  <si>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</si>
  <si>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</si>
  <si>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</si>
  <si>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</si>
  <si>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</si>
  <si>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</si>
  <si>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</si>
  <si>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</si>
  <si>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</si>
  <si>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</si>
  <si>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</si>
  <si>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</si>
  <si>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</si>
  <si>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</si>
  <si>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</si>
  <si>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</si>
  <si>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</si>
  <si>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</si>
  <si>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</si>
  <si>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</si>
  <si>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</si>
  <si>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</si>
  <si>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</si>
  <si>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</si>
  <si>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</si>
  <si>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</si>
  <si>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</si>
  <si>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</si>
  <si>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</si>
  <si>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</si>
  <si>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</si>
  <si>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</si>
  <si>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</si>
  <si>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</si>
  <si>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</si>
  <si>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</si>
  <si>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</si>
  <si>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</si>
  <si>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</si>
  <si>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</si>
  <si>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</si>
  <si>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</si>
  <si>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</si>
  <si>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</si>
  <si>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</si>
  <si>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</si>
  <si>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</si>
  <si>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</si>
  <si>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</si>
  <si>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</si>
  <si>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</si>
  <si>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</si>
  <si>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</si>
  <si>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</si>
  <si>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</si>
  <si>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</si>
  <si>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</si>
  <si>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</si>
  <si>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</si>
  <si>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</si>
  <si>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</si>
  <si>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</si>
  <si>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</si>
  <si>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</si>
  <si>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</si>
  <si>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</si>
  <si>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</si>
  <si>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</si>
  <si>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</si>
  <si>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</si>
  <si>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</si>
  <si>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</si>
  <si>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</si>
  <si>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</si>
  <si>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</si>
  <si>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</si>
  <si>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</si>
  <si>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</si>
  <si>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</si>
  <si>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</si>
  <si>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</si>
  <si>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</si>
  <si>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</si>
  <si>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</si>
  <si>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</si>
  <si>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</si>
  <si>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</si>
  <si>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상품상태</t>
  </si>
  <si>
    <t>포인트</t>
  </si>
  <si>
    <t>상공마트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</si>
</sst>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layout>
        <c:manualLayout>
          <c:xMode val="edge"/>
          <c:yMode val="edge"/>
          <c:x val="0.39832728355764041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2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49-4FA9-AFDC-81D33FD55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  <a:endParaRPr lang="en-US" altLang="ko-K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</xdr:row>
      <xdr:rowOff>0</xdr:rowOff>
    </xdr:from>
    <xdr:to>
      <xdr:col>8</xdr:col>
      <xdr:colOff>0</xdr:colOff>
      <xdr:row>3</xdr:row>
      <xdr:rowOff>0</xdr:rowOff>
    </xdr:to>
    <xdr:sp macro="[0]!Module1.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EDACC8E8-59C3-0190-7262-DB81085CD2B1}"/>
            </a:ext>
          </a:extLst>
        </xdr:cNvPr>
        <xdr:cNvSpPr/>
      </xdr:nvSpPr>
      <xdr:spPr>
        <a:xfrm>
          <a:off x="4337050" y="215900"/>
          <a:ext cx="800100" cy="4318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0</xdr:colOff>
      <xdr:row>4</xdr:row>
      <xdr:rowOff>0</xdr:rowOff>
    </xdr:from>
    <xdr:to>
      <xdr:col>8</xdr:col>
      <xdr:colOff>0</xdr:colOff>
      <xdr:row>6</xdr:row>
      <xdr:rowOff>0</xdr:rowOff>
    </xdr:to>
    <xdr:sp macro="[0]!Module1.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98C6EE13-742A-2DCD-792A-C906165C3645}"/>
            </a:ext>
          </a:extLst>
        </xdr:cNvPr>
        <xdr:cNvSpPr/>
      </xdr:nvSpPr>
      <xdr:spPr>
        <a:xfrm>
          <a:off x="4337050" y="863600"/>
          <a:ext cx="800100" cy="4318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38100</xdr:colOff>
          <xdr:row>1</xdr:row>
          <xdr:rowOff>127000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b69" refreshedDate="45547.574562731483" backgroundQuery="1" createdVersion="8" refreshedVersion="8" minRefreshableVersion="3" recordCount="27" xr:uid="{6FB0B23B-D493-41EC-9CFD-A05068E6C3FC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E09E3F-FCD1-42AB-BE4E-CD115A4C77F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3" numFmtId="176"/>
  </dataFields>
  <pivotTableStyleInfo name="PivotStyleLight16" showRowHeaders="1" showColHeaders="1" showRowStripes="0" showColStripes="0" showLastColumn="1"/>
  <filters count="1">
    <filter fld="0" type="count" evalOrder="-1" id="4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39CCFE5-4394-4209-BA01-69D94E35A376}" name="표5" displayName="표5" ref="A1:D15" totalsRowShown="0">
  <autoFilter ref="A1:D15" xr:uid="{E39CCFE5-4394-4209-BA01-69D94E35A376}"/>
  <tableColumns count="4">
    <tableColumn id="1" xr3:uid="{05FD979B-F65A-42D4-8D8F-8E72E8B7AC9B}" name="상품명"/>
    <tableColumn id="2" xr3:uid="{F8ED87DC-3D2D-499A-B005-FEFF6F3A7A29}" name="상품상태"/>
    <tableColumn id="3" xr3:uid="{FBED91C1-13ED-438A-93B7-33F435CACED2}" name="포인트"/>
    <tableColumn id="4" xr3:uid="{5DB7A73A-A07D-43BF-8258-DB9D69CAC3CE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3" workbookViewId="0">
      <selection activeCell="A3" sqref="A3:J29"/>
    </sheetView>
  </sheetViews>
  <sheetFormatPr defaultRowHeight="17" x14ac:dyDescent="0.45"/>
  <cols>
    <col min="1" max="1" width="8.5" customWidth="1"/>
    <col min="2" max="2" width="10.4140625" bestFit="1" customWidth="1"/>
    <col min="3" max="3" width="10.83203125" customWidth="1"/>
    <col min="4" max="4" width="8.08203125" customWidth="1"/>
    <col min="5" max="5" width="8.5" bestFit="1" customWidth="1"/>
    <col min="6" max="6" width="8.5" customWidth="1"/>
    <col min="7" max="7" width="11.25" customWidth="1"/>
    <col min="8" max="8" width="4.58203125" customWidth="1"/>
    <col min="9" max="9" width="6.33203125" customWidth="1"/>
    <col min="10" max="10" width="15.33203125" customWidth="1"/>
  </cols>
  <sheetData>
    <row r="1" spans="1:10" x14ac:dyDescent="0.45">
      <c r="A1" t="s">
        <v>0</v>
      </c>
    </row>
    <row r="2" spans="1:10" x14ac:dyDescent="0.4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5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5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5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5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5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5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5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5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5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5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5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5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5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5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5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5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5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5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5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5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5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5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5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5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5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5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5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5">
      <c r="A31" s="25" t="s">
        <v>167</v>
      </c>
    </row>
    <row r="32" spans="1:10" x14ac:dyDescent="0.45">
      <c r="A32" t="b">
        <f>AND(RIGHT(C3,2)="소과",D3&gt;=3,H3="유")</f>
        <v>0</v>
      </c>
    </row>
    <row r="34" spans="1:7" x14ac:dyDescent="0.45">
      <c r="A34" s="1" t="s">
        <v>3</v>
      </c>
      <c r="B34" s="1" t="s">
        <v>5</v>
      </c>
      <c r="C34" s="1" t="s">
        <v>6</v>
      </c>
      <c r="D34" s="1" t="s">
        <v>7</v>
      </c>
      <c r="E34" s="1" t="s">
        <v>8</v>
      </c>
      <c r="F34" s="1" t="s">
        <v>10</v>
      </c>
      <c r="G34" s="1" t="s">
        <v>11</v>
      </c>
    </row>
    <row r="35" spans="1:7" x14ac:dyDescent="0.45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5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5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5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AND(ISNUMBER(FIND("종로",$J3)))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C26" sqref="C26"/>
    </sheetView>
  </sheetViews>
  <sheetFormatPr defaultColWidth="8" defaultRowHeight="17" x14ac:dyDescent="0.45"/>
  <cols>
    <col min="2" max="2" width="11.08203125" bestFit="1" customWidth="1"/>
    <col min="3" max="3" width="9.75" customWidth="1"/>
    <col min="4" max="4" width="9" customWidth="1"/>
    <col min="5" max="5" width="10.83203125" bestFit="1" customWidth="1"/>
    <col min="7" max="7" width="10.83203125" bestFit="1" customWidth="1"/>
    <col min="8" max="8" width="11.25" bestFit="1" customWidth="1"/>
  </cols>
  <sheetData>
    <row r="1" spans="1:8" x14ac:dyDescent="0.45">
      <c r="A1" t="s">
        <v>0</v>
      </c>
    </row>
    <row r="2" spans="1:8" x14ac:dyDescent="0.45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5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5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5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5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5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5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5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5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5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5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5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5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5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5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5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5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5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5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5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5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5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5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5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5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5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5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5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5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5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5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5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5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5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5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5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5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5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5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5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5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5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verticalDpi="300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O15" sqref="O15"/>
    </sheetView>
  </sheetViews>
  <sheetFormatPr defaultRowHeight="17" x14ac:dyDescent="0.45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8.25" bestFit="1" customWidth="1"/>
    <col min="10" max="10" width="15.33203125" customWidth="1"/>
    <col min="11" max="11" width="3" customWidth="1"/>
    <col min="12" max="12" width="8.5" customWidth="1"/>
    <col min="13" max="15" width="10.33203125" customWidth="1"/>
  </cols>
  <sheetData>
    <row r="1" spans="1:15" x14ac:dyDescent="0.45">
      <c r="A1" t="s">
        <v>0</v>
      </c>
      <c r="L1" t="s">
        <v>75</v>
      </c>
    </row>
    <row r="2" spans="1:15" x14ac:dyDescent="0.45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5">
      <c r="A3" s="1" t="s">
        <v>17</v>
      </c>
      <c r="B3" s="1" t="s">
        <v>18</v>
      </c>
      <c r="C3" s="1" t="str">
        <f>INDEX($M$3:$O$5,MATCH(B3,$L$3:$L$5,1),MATCH(RIGHT(B3,1),$M$2:$O$2,0))</f>
        <v>천애향중과</v>
      </c>
      <c r="D3" s="1">
        <v>3</v>
      </c>
      <c r="E3" s="1">
        <v>5</v>
      </c>
      <c r="F3" s="1">
        <v>3</v>
      </c>
      <c r="G3" s="1" t="str">
        <f>REPT("★",TRUNC(SUMPRODUCT($D3:$F3,{0.5,0.3,0.2}),0))&amp;REPT("☆",5-TRUNC(SUMPRODUCT($D3:$F3,{0.5,0.3,0.2}),0))</f>
        <v>★★★☆☆</v>
      </c>
      <c r="H3" s="1" t="s">
        <v>19</v>
      </c>
      <c r="I3" s="6" t="e" cm="1">
        <f t="array" aca="1" ref="I3" ca="1">FN포인트(E3,F3)</f>
        <v>#NAME?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5">
      <c r="A4" s="1" t="s">
        <v>25</v>
      </c>
      <c r="B4" s="1" t="s">
        <v>26</v>
      </c>
      <c r="C4" s="1" t="str">
        <f t="shared" ref="C4:C29" si="0">INDEX($M$3:$O$5,MATCH(B4,$L$3:$L$5,1),MATCH(RIGHT(B4,1),$M$2:$O$2,0))</f>
        <v>레드향대과</v>
      </c>
      <c r="D4" s="1">
        <v>5</v>
      </c>
      <c r="E4" s="1">
        <v>3</v>
      </c>
      <c r="F4" s="1">
        <v>4</v>
      </c>
      <c r="G4" s="1" t="str">
        <f>REPT("★",TRUNC(SUMPRODUCT($D4:$F4,{0.5,0.3,0.2}),0))&amp;REPT("☆",5-TRUNC(SUMPRODUCT($D4:$F4,{0.5,0.3,0.2}),0))</f>
        <v>★★★★☆</v>
      </c>
      <c r="H4" s="1" t="s">
        <v>27</v>
      </c>
      <c r="I4" s="6" t="e" cm="1">
        <f t="array" aca="1" ref="I4" ca="1">FN포인트(E4,F4)</f>
        <v>#NAME?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5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REPT("★",TRUNC(SUMPRODUCT($D5:$F5,{0.5,0.3,0.2}),0))&amp;REPT("☆",5-TRUNC(SUMPRODUCT($D5:$F5,{0.5,0.3,0.2}),0))</f>
        <v>★★☆☆☆</v>
      </c>
      <c r="H5" s="1" t="s">
        <v>19</v>
      </c>
      <c r="I5" s="6" t="e" cm="1">
        <f t="array" aca="1" ref="I5" ca="1">FN포인트(E5,F5)</f>
        <v>#NAME?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5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REPT("★",TRUNC(SUMPRODUCT($D6:$F6,{0.5,0.3,0.2}),0))&amp;REPT("☆",5-TRUNC(SUMPRODUCT($D6:$F6,{0.5,0.3,0.2}),0))</f>
        <v>★★☆☆☆</v>
      </c>
      <c r="H6" s="1" t="s">
        <v>27</v>
      </c>
      <c r="I6" s="6" t="e" cm="1">
        <f t="array" aca="1" ref="I6" ca="1">FN포인트(E6,F6)</f>
        <v>#NAME?</v>
      </c>
      <c r="J6" s="7" t="s">
        <v>41</v>
      </c>
    </row>
    <row r="7" spans="1:15" x14ac:dyDescent="0.45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REPT("★",TRUNC(SUMPRODUCT($D7:$F7,{0.5,0.3,0.2}),0))&amp;REPT("☆",5-TRUNC(SUMPRODUCT($D7:$F7,{0.5,0.3,0.2}),0))</f>
        <v>★☆☆☆☆</v>
      </c>
      <c r="H7" s="1" t="s">
        <v>19</v>
      </c>
      <c r="I7" s="6" t="e" cm="1">
        <f t="array" aca="1" ref="I7" ca="1">FN포인트(E7,F7)</f>
        <v>#NAME?</v>
      </c>
      <c r="J7" s="7" t="s">
        <v>28</v>
      </c>
      <c r="L7" t="s">
        <v>1</v>
      </c>
    </row>
    <row r="8" spans="1:15" x14ac:dyDescent="0.45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REPT("★",TRUNC(SUMPRODUCT($D8:$F8,{0.5,0.3,0.2}),0))&amp;REPT("☆",5-TRUNC(SUMPRODUCT($D8:$F8,{0.5,0.3,0.2}),0))</f>
        <v>★★★☆☆</v>
      </c>
      <c r="H8" s="1" t="s">
        <v>27</v>
      </c>
      <c r="I8" s="6" t="e" cm="1">
        <f t="array" aca="1" ref="I8" ca="1">FN포인트(E8,F8)</f>
        <v>#NAME?</v>
      </c>
      <c r="J8" s="7" t="s">
        <v>72</v>
      </c>
      <c r="L8" s="29" t="s">
        <v>6</v>
      </c>
      <c r="M8" s="29"/>
      <c r="N8" s="3" t="s">
        <v>166</v>
      </c>
    </row>
    <row r="9" spans="1:15" x14ac:dyDescent="0.45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REPT("★",TRUNC(SUMPRODUCT($D9:$F9,{0.5,0.3,0.2}),0))&amp;REPT("☆",5-TRUNC(SUMPRODUCT($D9:$F9,{0.5,0.3,0.2}),0))</f>
        <v>★★☆☆☆</v>
      </c>
      <c r="H9" s="1" t="s">
        <v>19</v>
      </c>
      <c r="I9" s="6" t="e" cm="1">
        <f t="array" aca="1" ref="I9" ca="1">FN포인트(E9,F9)</f>
        <v>#NAME?</v>
      </c>
      <c r="J9" s="7" t="s">
        <v>73</v>
      </c>
      <c r="L9" s="4">
        <v>0</v>
      </c>
      <c r="M9" s="5">
        <v>1</v>
      </c>
      <c r="N9" s="1">
        <f t="array" ref="N9:N12">FREQUENCY(IF((RIGHT($B$3:$B$29,1)="M")+(RIGHT($B$3:$B$29,1)="L"),$D$3:$D$29),$M$9:$M$12)</f>
        <v>2</v>
      </c>
    </row>
    <row r="10" spans="1:15" x14ac:dyDescent="0.45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REPT("★",TRUNC(SUMPRODUCT($D10:$F10,{0.5,0.3,0.2}),0))&amp;REPT("☆",5-TRUNC(SUMPRODUCT($D10:$F10,{0.5,0.3,0.2}),0))</f>
        <v>★★★☆☆</v>
      </c>
      <c r="H10" s="1" t="s">
        <v>27</v>
      </c>
      <c r="I10" s="6" t="e" cm="1">
        <f t="array" aca="1" ref="I10" ca="1">FN포인트(E10,F10)</f>
        <v>#NAME?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5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REPT("★",TRUNC(SUMPRODUCT($D11:$F11,{0.5,0.3,0.2}),0))&amp;REPT("☆",5-TRUNC(SUMPRODUCT($D11:$F11,{0.5,0.3,0.2}),0))</f>
        <v>★★★★☆</v>
      </c>
      <c r="H11" s="1" t="s">
        <v>19</v>
      </c>
      <c r="I11" s="6" t="e" cm="1">
        <f t="array" aca="1" ref="I11" ca="1">FN포인트(E11,F11)</f>
        <v>#NAME?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5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REPT("★",TRUNC(SUMPRODUCT($D12:$F12,{0.5,0.3,0.2}),0))&amp;REPT("☆",5-TRUNC(SUMPRODUCT($D12:$F12,{0.5,0.3,0.2}),0))</f>
        <v>★★☆☆☆</v>
      </c>
      <c r="H12" s="1" t="s">
        <v>27</v>
      </c>
      <c r="I12" s="6" t="e" cm="1">
        <f t="array" aca="1" ref="I12" ca="1">FN포인트(E12,F12)</f>
        <v>#NAME?</v>
      </c>
      <c r="J12" s="7" t="s">
        <v>72</v>
      </c>
      <c r="L12" s="4">
        <v>3</v>
      </c>
      <c r="M12" s="5"/>
      <c r="N12" s="1">
        <v>8</v>
      </c>
    </row>
    <row r="13" spans="1:15" x14ac:dyDescent="0.45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REPT("★",TRUNC(SUMPRODUCT($D13:$F13,{0.5,0.3,0.2}),0))&amp;REPT("☆",5-TRUNC(SUMPRODUCT($D13:$F13,{0.5,0.3,0.2}),0))</f>
        <v>★★☆☆☆</v>
      </c>
      <c r="H13" s="1" t="s">
        <v>19</v>
      </c>
      <c r="I13" s="6" t="e" cm="1">
        <f t="array" aca="1" ref="I13" ca="1">FN포인트(E13,F13)</f>
        <v>#NAME?</v>
      </c>
      <c r="J13" s="7" t="s">
        <v>41</v>
      </c>
    </row>
    <row r="14" spans="1:15" x14ac:dyDescent="0.45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REPT("★",TRUNC(SUMPRODUCT($D14:$F14,{0.5,0.3,0.2}),0))&amp;REPT("☆",5-TRUNC(SUMPRODUCT($D14:$F14,{0.5,0.3,0.2}),0))</f>
        <v>★★★★★</v>
      </c>
      <c r="H14" s="1" t="s">
        <v>27</v>
      </c>
      <c r="I14" s="6" t="e" cm="1">
        <f t="array" aca="1" ref="I14" ca="1">FN포인트(E14,F14)</f>
        <v>#NAME?</v>
      </c>
      <c r="J14" s="1" t="s">
        <v>28</v>
      </c>
      <c r="L14" t="s">
        <v>2</v>
      </c>
    </row>
    <row r="15" spans="1:15" x14ac:dyDescent="0.45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REPT("★",TRUNC(SUMPRODUCT($D15:$F15,{0.5,0.3,0.2}),0))&amp;REPT("☆",5-TRUNC(SUMPRODUCT($D15:$F15,{0.5,0.3,0.2}),0))</f>
        <v>★★☆☆☆</v>
      </c>
      <c r="H15" s="1" t="s">
        <v>19</v>
      </c>
      <c r="I15" s="6" t="e" cm="1">
        <f t="array" aca="1" ref="I15" ca="1">FN포인트(E15,F15)</f>
        <v>#NAME?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5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REPT("★",TRUNC(SUMPRODUCT($D16:$F16,{0.5,0.3,0.2}),0))&amp;REPT("☆",5-TRUNC(SUMPRODUCT($D16:$F16,{0.5,0.3,0.2}),0))</f>
        <v>★★☆☆☆</v>
      </c>
      <c r="H16" s="1" t="s">
        <v>27</v>
      </c>
      <c r="I16" s="6" t="e" cm="1">
        <f t="array" aca="1" ref="I16" ca="1">FN포인트(E16,F16)</f>
        <v>#NAME?</v>
      </c>
      <c r="J16" s="1" t="s">
        <v>73</v>
      </c>
      <c r="L16" s="1" t="s">
        <v>19</v>
      </c>
      <c r="M16" s="1" t="str">
        <f t="array" ref="M16">_xlfn.CONCAT(SUM(IF((LEFT($J$3:$J$29,2)=M$15)*($H$3:$H$29=$L16),1)),"/",COUNTA($J$3:$J$29))</f>
        <v>6/27</v>
      </c>
      <c r="N16" s="1" t="str">
        <f t="array" ref="N16">_xlfn.CONCAT(SUM(IF((LEFT($J$3:$J$29,2)=N$15)*($H$3:$H$29=$L16),1)),"/",COUNTA($J$3:$J$29))</f>
        <v>6/27</v>
      </c>
    </row>
    <row r="17" spans="1:14" x14ac:dyDescent="0.45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REPT("★",TRUNC(SUMPRODUCT($D17:$F17,{0.5,0.3,0.2}),0))&amp;REPT("☆",5-TRUNC(SUMPRODUCT($D17:$F17,{0.5,0.3,0.2}),0))</f>
        <v>★★☆☆☆</v>
      </c>
      <c r="H17" s="1" t="s">
        <v>19</v>
      </c>
      <c r="I17" s="6" t="e" cm="1">
        <f t="array" aca="1" ref="I17" ca="1">FN포인트(E17,F17)</f>
        <v>#NAME?</v>
      </c>
      <c r="J17" s="1" t="s">
        <v>28</v>
      </c>
      <c r="L17" s="1" t="s">
        <v>27</v>
      </c>
      <c r="M17" s="1" t="str">
        <f t="array" ref="M17">_xlfn.CONCAT(SUM(IF((LEFT($J$3:$J$29,2)=M$15)*($H$3:$H$29=$L17),1)),"/",COUNTA($J$3:$J$29))</f>
        <v>7/27</v>
      </c>
      <c r="N17" s="1" t="str">
        <f t="array" ref="N17">_xlfn.CONCAT(SUM(IF((LEFT($J$3:$J$29,2)=N$15)*($H$3:$H$29=$L17),1)),"/",COUNTA($J$3:$J$29))</f>
        <v>8/27</v>
      </c>
    </row>
    <row r="18" spans="1:14" x14ac:dyDescent="0.45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REPT("★",TRUNC(SUMPRODUCT($D18:$F18,{0.5,0.3,0.2}),0))&amp;REPT("☆",5-TRUNC(SUMPRODUCT($D18:$F18,{0.5,0.3,0.2}),0))</f>
        <v>★★☆☆☆</v>
      </c>
      <c r="H18" s="1" t="s">
        <v>27</v>
      </c>
      <c r="I18" s="6" t="e" cm="1">
        <f t="array" aca="1" ref="I18" ca="1">FN포인트(E18,F18)</f>
        <v>#NAME?</v>
      </c>
      <c r="J18" s="1" t="s">
        <v>72</v>
      </c>
    </row>
    <row r="19" spans="1:14" x14ac:dyDescent="0.45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REPT("★",TRUNC(SUMPRODUCT($D19:$F19,{0.5,0.3,0.2}),0))&amp;REPT("☆",5-TRUNC(SUMPRODUCT($D19:$F19,{0.5,0.3,0.2}),0))</f>
        <v>★★★★☆</v>
      </c>
      <c r="H19" s="1" t="s">
        <v>27</v>
      </c>
      <c r="I19" s="6" t="e" cm="1">
        <f t="array" aca="1" ref="I19" ca="1">FN포인트(E19,F19)</f>
        <v>#NAME?</v>
      </c>
      <c r="J19" s="1" t="s">
        <v>41</v>
      </c>
    </row>
    <row r="20" spans="1:14" x14ac:dyDescent="0.45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REPT("★",TRUNC(SUMPRODUCT($D20:$F20,{0.5,0.3,0.2}),0))&amp;REPT("☆",5-TRUNC(SUMPRODUCT($D20:$F20,{0.5,0.3,0.2}),0))</f>
        <v>★☆☆☆☆</v>
      </c>
      <c r="H20" s="1" t="s">
        <v>19</v>
      </c>
      <c r="I20" s="6" t="e" cm="1">
        <f t="array" aca="1" ref="I20" ca="1">FN포인트(E20,F20)</f>
        <v>#NAME?</v>
      </c>
      <c r="J20" s="1" t="s">
        <v>28</v>
      </c>
    </row>
    <row r="21" spans="1:14" x14ac:dyDescent="0.45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REPT("★",TRUNC(SUMPRODUCT($D21:$F21,{0.5,0.3,0.2}),0))&amp;REPT("☆",5-TRUNC(SUMPRODUCT($D21:$F21,{0.5,0.3,0.2}),0))</f>
        <v>★★★★☆</v>
      </c>
      <c r="H21" s="1" t="s">
        <v>27</v>
      </c>
      <c r="I21" s="6" t="e" cm="1">
        <f t="array" aca="1" ref="I21" ca="1">FN포인트(E21,F21)</f>
        <v>#NAME?</v>
      </c>
      <c r="J21" s="1" t="s">
        <v>72</v>
      </c>
    </row>
    <row r="22" spans="1:14" x14ac:dyDescent="0.45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REPT("★",TRUNC(SUMPRODUCT($D22:$F22,{0.5,0.3,0.2}),0))&amp;REPT("☆",5-TRUNC(SUMPRODUCT($D22:$F22,{0.5,0.3,0.2}),0))</f>
        <v>★★★☆☆</v>
      </c>
      <c r="H22" s="1" t="s">
        <v>19</v>
      </c>
      <c r="I22" s="6" t="e" cm="1">
        <f t="array" aca="1" ref="I22" ca="1">FN포인트(E22,F22)</f>
        <v>#NAME?</v>
      </c>
      <c r="J22" s="1" t="s">
        <v>73</v>
      </c>
    </row>
    <row r="23" spans="1:14" x14ac:dyDescent="0.45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REPT("★",TRUNC(SUMPRODUCT($D23:$F23,{0.5,0.3,0.2}),0))&amp;REPT("☆",5-TRUNC(SUMPRODUCT($D23:$F23,{0.5,0.3,0.2}),0))</f>
        <v>★★☆☆☆</v>
      </c>
      <c r="H23" s="1" t="s">
        <v>27</v>
      </c>
      <c r="I23" s="6" t="e" cm="1">
        <f t="array" aca="1" ref="I23" ca="1">FN포인트(E23,F23)</f>
        <v>#NAME?</v>
      </c>
      <c r="J23" s="1" t="s">
        <v>28</v>
      </c>
    </row>
    <row r="24" spans="1:14" x14ac:dyDescent="0.45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REPT("★",TRUNC(SUMPRODUCT($D24:$F24,{0.5,0.3,0.2}),0))&amp;REPT("☆",5-TRUNC(SUMPRODUCT($D24:$F24,{0.5,0.3,0.2}),0))</f>
        <v>★★★★☆</v>
      </c>
      <c r="H24" s="1" t="s">
        <v>19</v>
      </c>
      <c r="I24" s="6" t="e" cm="1">
        <f t="array" aca="1" ref="I24" ca="1">FN포인트(E24,F24)</f>
        <v>#NAME?</v>
      </c>
      <c r="J24" s="1" t="s">
        <v>72</v>
      </c>
    </row>
    <row r="25" spans="1:14" x14ac:dyDescent="0.45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REPT("★",TRUNC(SUMPRODUCT($D25:$F25,{0.5,0.3,0.2}),0))&amp;REPT("☆",5-TRUNC(SUMPRODUCT($D25:$F25,{0.5,0.3,0.2}),0))</f>
        <v>★★★☆☆</v>
      </c>
      <c r="H25" s="1" t="s">
        <v>27</v>
      </c>
      <c r="I25" s="6" t="e" cm="1">
        <f t="array" aca="1" ref="I25" ca="1">FN포인트(E25,F25)</f>
        <v>#NAME?</v>
      </c>
      <c r="J25" s="1" t="s">
        <v>41</v>
      </c>
    </row>
    <row r="26" spans="1:14" x14ac:dyDescent="0.45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REPT("★",TRUNC(SUMPRODUCT($D26:$F26,{0.5,0.3,0.2}),0))&amp;REPT("☆",5-TRUNC(SUMPRODUCT($D26:$F26,{0.5,0.3,0.2}),0))</f>
        <v>★★☆☆☆</v>
      </c>
      <c r="H26" s="1" t="s">
        <v>27</v>
      </c>
      <c r="I26" s="6" t="e" cm="1">
        <f t="array" aca="1" ref="I26" ca="1">FN포인트(E26,F26)</f>
        <v>#NAME?</v>
      </c>
      <c r="J26" s="1" t="s">
        <v>28</v>
      </c>
    </row>
    <row r="27" spans="1:14" x14ac:dyDescent="0.45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REPT("★",TRUNC(SUMPRODUCT($D27:$F27,{0.5,0.3,0.2}),0))&amp;REPT("☆",5-TRUNC(SUMPRODUCT($D27:$F27,{0.5,0.3,0.2}),0))</f>
        <v>★★★★☆</v>
      </c>
      <c r="H27" s="1" t="s">
        <v>19</v>
      </c>
      <c r="I27" s="6" t="e" cm="1">
        <f t="array" aca="1" ref="I27" ca="1">FN포인트(E27,F27)</f>
        <v>#NAME?</v>
      </c>
      <c r="J27" s="1" t="s">
        <v>72</v>
      </c>
    </row>
    <row r="28" spans="1:14" x14ac:dyDescent="0.45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REPT("★",TRUNC(SUMPRODUCT($D28:$F28,{0.5,0.3,0.2}),0))&amp;REPT("☆",5-TRUNC(SUMPRODUCT($D28:$F28,{0.5,0.3,0.2}),0))</f>
        <v>★★☆☆☆</v>
      </c>
      <c r="H28" s="1" t="s">
        <v>27</v>
      </c>
      <c r="I28" s="6" t="e" cm="1">
        <f t="array" aca="1" ref="I28" ca="1">FN포인트(E28,F28)</f>
        <v>#NAME?</v>
      </c>
      <c r="J28" s="1" t="s">
        <v>73</v>
      </c>
    </row>
    <row r="29" spans="1:14" x14ac:dyDescent="0.45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REPT("★",TRUNC(SUMPRODUCT($D29:$F29,{0.5,0.3,0.2}),0))&amp;REPT("☆",5-TRUNC(SUMPRODUCT($D29:$F29,{0.5,0.3,0.2}),0))</f>
        <v>★★★★☆</v>
      </c>
      <c r="H29" s="1" t="s">
        <v>27</v>
      </c>
      <c r="I29" s="6" t="e" cm="1">
        <f t="array" aca="1" ref="I29" ca="1">FN포인트(E29,F29)</f>
        <v>#NAME?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05C1-41B9-4D20-A1E7-7E3DB8538645}">
  <dimension ref="A1:D15"/>
  <sheetViews>
    <sheetView workbookViewId="0">
      <selection activeCell="E9" sqref="E9"/>
    </sheetView>
  </sheetViews>
  <sheetFormatPr defaultRowHeight="17" x14ac:dyDescent="0.45"/>
  <cols>
    <col min="2" max="2" width="9.9140625" customWidth="1"/>
  </cols>
  <sheetData>
    <row r="1" spans="1:4" x14ac:dyDescent="0.45">
      <c r="A1" t="s">
        <v>174</v>
      </c>
      <c r="B1" t="s">
        <v>176</v>
      </c>
      <c r="C1" t="s">
        <v>177</v>
      </c>
      <c r="D1" t="s">
        <v>173</v>
      </c>
    </row>
    <row r="2" spans="1:4" x14ac:dyDescent="0.45">
      <c r="A2" t="s">
        <v>89</v>
      </c>
      <c r="B2">
        <v>3</v>
      </c>
      <c r="C2">
        <v>0</v>
      </c>
      <c r="D2" t="s">
        <v>168</v>
      </c>
    </row>
    <row r="3" spans="1:4" x14ac:dyDescent="0.45">
      <c r="A3" t="s">
        <v>88</v>
      </c>
      <c r="B3">
        <v>5</v>
      </c>
      <c r="C3">
        <v>800</v>
      </c>
      <c r="D3" t="s">
        <v>168</v>
      </c>
    </row>
    <row r="4" spans="1:4" x14ac:dyDescent="0.45">
      <c r="A4" t="s">
        <v>88</v>
      </c>
      <c r="B4">
        <v>1</v>
      </c>
      <c r="C4">
        <v>300</v>
      </c>
      <c r="D4" t="s">
        <v>168</v>
      </c>
    </row>
    <row r="5" spans="1:4" x14ac:dyDescent="0.45">
      <c r="A5" t="s">
        <v>88</v>
      </c>
      <c r="B5">
        <v>4</v>
      </c>
      <c r="C5">
        <v>300</v>
      </c>
      <c r="D5" t="s">
        <v>168</v>
      </c>
    </row>
    <row r="6" spans="1:4" x14ac:dyDescent="0.45">
      <c r="A6" t="s">
        <v>83</v>
      </c>
      <c r="B6">
        <v>5</v>
      </c>
      <c r="C6">
        <v>600</v>
      </c>
      <c r="D6" t="s">
        <v>168</v>
      </c>
    </row>
    <row r="7" spans="1:4" x14ac:dyDescent="0.45">
      <c r="A7" t="s">
        <v>83</v>
      </c>
      <c r="B7">
        <v>1</v>
      </c>
      <c r="C7">
        <v>600</v>
      </c>
      <c r="D7" t="s">
        <v>168</v>
      </c>
    </row>
    <row r="8" spans="1:4" x14ac:dyDescent="0.45">
      <c r="A8" t="s">
        <v>78</v>
      </c>
      <c r="B8">
        <v>3</v>
      </c>
      <c r="C8">
        <v>600</v>
      </c>
      <c r="D8" t="s">
        <v>168</v>
      </c>
    </row>
    <row r="9" spans="1:4" x14ac:dyDescent="0.45">
      <c r="A9" t="s">
        <v>86</v>
      </c>
      <c r="B9">
        <v>5</v>
      </c>
      <c r="C9">
        <v>600</v>
      </c>
      <c r="D9" t="s">
        <v>168</v>
      </c>
    </row>
    <row r="10" spans="1:4" x14ac:dyDescent="0.45">
      <c r="A10" t="s">
        <v>85</v>
      </c>
      <c r="B10">
        <v>3</v>
      </c>
      <c r="C10">
        <v>300</v>
      </c>
      <c r="D10" t="s">
        <v>168</v>
      </c>
    </row>
    <row r="11" spans="1:4" x14ac:dyDescent="0.45">
      <c r="A11" t="s">
        <v>85</v>
      </c>
      <c r="B11">
        <v>4</v>
      </c>
      <c r="C11">
        <v>300</v>
      </c>
      <c r="D11" t="s">
        <v>168</v>
      </c>
    </row>
    <row r="12" spans="1:4" x14ac:dyDescent="0.45">
      <c r="A12" t="s">
        <v>85</v>
      </c>
      <c r="B12">
        <v>1</v>
      </c>
      <c r="C12">
        <v>800</v>
      </c>
      <c r="D12" t="s">
        <v>168</v>
      </c>
    </row>
    <row r="13" spans="1:4" x14ac:dyDescent="0.45">
      <c r="A13" t="s">
        <v>85</v>
      </c>
      <c r="B13">
        <v>4</v>
      </c>
      <c r="C13">
        <v>600</v>
      </c>
      <c r="D13" t="s">
        <v>168</v>
      </c>
    </row>
    <row r="14" spans="1:4" x14ac:dyDescent="0.45">
      <c r="A14" t="s">
        <v>81</v>
      </c>
      <c r="B14">
        <v>2</v>
      </c>
      <c r="C14">
        <v>800</v>
      </c>
      <c r="D14" t="s">
        <v>168</v>
      </c>
    </row>
    <row r="15" spans="1:4" x14ac:dyDescent="0.45">
      <c r="A15" t="s">
        <v>81</v>
      </c>
      <c r="B15">
        <v>5</v>
      </c>
      <c r="C15">
        <v>1000</v>
      </c>
      <c r="D15" t="s">
        <v>168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tabSelected="1" workbookViewId="0">
      <selection activeCell="A10" sqref="A10"/>
    </sheetView>
  </sheetViews>
  <sheetFormatPr defaultRowHeight="17" x14ac:dyDescent="0.45"/>
  <cols>
    <col min="1" max="1" width="15.08203125" bestFit="1" customWidth="1"/>
    <col min="2" max="2" width="10.4140625" bestFit="1" customWidth="1"/>
    <col min="3" max="3" width="14.5" bestFit="1" customWidth="1"/>
    <col min="4" max="4" width="12.5" bestFit="1" customWidth="1"/>
  </cols>
  <sheetData>
    <row r="2" spans="1:4" x14ac:dyDescent="0.45">
      <c r="A2" s="26" t="s">
        <v>173</v>
      </c>
      <c r="B2" s="26" t="s">
        <v>174</v>
      </c>
      <c r="C2" t="s">
        <v>171</v>
      </c>
      <c r="D2" t="s">
        <v>172</v>
      </c>
    </row>
    <row r="3" spans="1:4" x14ac:dyDescent="0.45">
      <c r="A3" t="s">
        <v>168</v>
      </c>
      <c r="C3" s="30"/>
      <c r="D3" s="27"/>
    </row>
    <row r="4" spans="1:4" x14ac:dyDescent="0.45">
      <c r="B4" t="s">
        <v>88</v>
      </c>
      <c r="C4" s="30">
        <v>10</v>
      </c>
      <c r="D4" s="27">
        <v>1400</v>
      </c>
    </row>
    <row r="5" spans="1:4" x14ac:dyDescent="0.45">
      <c r="B5" t="s">
        <v>83</v>
      </c>
      <c r="C5" s="30">
        <v>6</v>
      </c>
      <c r="D5" s="27">
        <v>1200</v>
      </c>
    </row>
    <row r="6" spans="1:4" x14ac:dyDescent="0.45">
      <c r="B6" t="s">
        <v>86</v>
      </c>
      <c r="C6" s="30">
        <v>5</v>
      </c>
      <c r="D6" s="27">
        <v>600</v>
      </c>
    </row>
    <row r="7" spans="1:4" x14ac:dyDescent="0.45">
      <c r="B7" t="s">
        <v>85</v>
      </c>
      <c r="C7" s="30">
        <v>12</v>
      </c>
      <c r="D7" s="27">
        <v>2000</v>
      </c>
    </row>
    <row r="8" spans="1:4" x14ac:dyDescent="0.45">
      <c r="B8" t="s">
        <v>81</v>
      </c>
      <c r="C8" s="30">
        <v>7</v>
      </c>
      <c r="D8" s="27">
        <v>1800</v>
      </c>
    </row>
    <row r="9" spans="1:4" x14ac:dyDescent="0.45">
      <c r="A9" t="s">
        <v>175</v>
      </c>
      <c r="C9" s="30">
        <v>40</v>
      </c>
      <c r="D9" s="27">
        <v>7000</v>
      </c>
    </row>
    <row r="10" spans="1:4" x14ac:dyDescent="0.45">
      <c r="A10" t="s">
        <v>169</v>
      </c>
      <c r="C10" s="30"/>
      <c r="D10" s="27"/>
    </row>
    <row r="11" spans="1:4" x14ac:dyDescent="0.45">
      <c r="B11" t="s">
        <v>89</v>
      </c>
      <c r="C11" s="30">
        <v>4</v>
      </c>
      <c r="D11" s="27">
        <v>800</v>
      </c>
    </row>
    <row r="12" spans="1:4" x14ac:dyDescent="0.45">
      <c r="B12" t="s">
        <v>76</v>
      </c>
      <c r="C12" s="30">
        <v>13</v>
      </c>
      <c r="D12" s="27">
        <v>2300</v>
      </c>
    </row>
    <row r="13" spans="1:4" x14ac:dyDescent="0.45">
      <c r="B13" t="s">
        <v>85</v>
      </c>
      <c r="C13" s="30">
        <v>5</v>
      </c>
      <c r="D13" s="27">
        <v>1300</v>
      </c>
    </row>
    <row r="14" spans="1:4" x14ac:dyDescent="0.45">
      <c r="B14" t="s">
        <v>81</v>
      </c>
      <c r="C14" s="30">
        <v>9</v>
      </c>
      <c r="D14" s="27">
        <v>1900</v>
      </c>
    </row>
    <row r="15" spans="1:4" x14ac:dyDescent="0.45">
      <c r="B15" t="s">
        <v>82</v>
      </c>
      <c r="C15" s="30">
        <v>3</v>
      </c>
      <c r="D15" s="27">
        <v>800</v>
      </c>
    </row>
    <row r="16" spans="1:4" x14ac:dyDescent="0.45">
      <c r="A16" t="s">
        <v>178</v>
      </c>
      <c r="C16" s="30">
        <v>34</v>
      </c>
      <c r="D16" s="27">
        <v>7100</v>
      </c>
    </row>
    <row r="17" spans="1:4" x14ac:dyDescent="0.45">
      <c r="A17" t="s">
        <v>170</v>
      </c>
      <c r="C17" s="30">
        <v>74</v>
      </c>
      <c r="D17" s="27">
        <v>14100</v>
      </c>
    </row>
  </sheetData>
  <phoneticPr fontId="2" type="noConversion"/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opLeftCell="A10" workbookViewId="0">
      <selection activeCell="B3" sqref="B3"/>
    </sheetView>
  </sheetViews>
  <sheetFormatPr defaultRowHeight="17" x14ac:dyDescent="0.45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3203125" customWidth="1"/>
    <col min="6" max="6" width="11" bestFit="1" customWidth="1"/>
    <col min="7" max="7" width="8.5" bestFit="1" customWidth="1"/>
  </cols>
  <sheetData>
    <row r="1" spans="1:7" x14ac:dyDescent="0.45">
      <c r="A1" t="s">
        <v>0</v>
      </c>
    </row>
    <row r="2" spans="1:7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5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5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5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5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5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5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5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5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5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5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5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5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5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5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5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5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5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5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5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5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5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5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5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5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5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5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5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" promptTitle="중복 제한" prompt="동일한 번호는 입력할 수 없습니다." sqref="A3:A29" xr:uid="{5A49E7A2-92D0-4DB7-9792-1E3C9B84785A}">
      <formula1>COUNTIF($A$3:$A$29,A3)=1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J11" sqref="J11"/>
    </sheetView>
  </sheetViews>
  <sheetFormatPr defaultRowHeight="17" x14ac:dyDescent="0.45"/>
  <cols>
    <col min="2" max="2" width="11.75" bestFit="1" customWidth="1"/>
    <col min="3" max="3" width="9.83203125" customWidth="1"/>
    <col min="4" max="4" width="6.25" customWidth="1"/>
    <col min="7" max="7" width="3.08203125" customWidth="1"/>
    <col min="8" max="8" width="10.5" customWidth="1"/>
  </cols>
  <sheetData>
    <row r="1" spans="1:6" x14ac:dyDescent="0.45">
      <c r="A1" t="s">
        <v>0</v>
      </c>
    </row>
    <row r="2" spans="1:6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5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5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5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5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5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5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5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5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5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5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>
      <selection activeCell="H12" sqref="H12"/>
    </sheetView>
  </sheetViews>
  <sheetFormatPr defaultRowHeight="17" x14ac:dyDescent="0.45"/>
  <cols>
    <col min="2" max="2" width="11.5" customWidth="1"/>
    <col min="3" max="6" width="8.25" customWidth="1"/>
  </cols>
  <sheetData>
    <row r="1" spans="1:6" x14ac:dyDescent="0.45">
      <c r="A1" t="s">
        <v>155</v>
      </c>
    </row>
    <row r="2" spans="1:6" x14ac:dyDescent="0.45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5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5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5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5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5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5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5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5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5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K18"/>
  <sheetViews>
    <sheetView workbookViewId="0">
      <selection activeCell="K5" sqref="K5"/>
    </sheetView>
  </sheetViews>
  <sheetFormatPr defaultRowHeight="17" x14ac:dyDescent="0.45"/>
  <cols>
    <col min="7" max="7" width="2.75" customWidth="1"/>
    <col min="11" max="11" width="10.75" bestFit="1" customWidth="1"/>
  </cols>
  <sheetData>
    <row r="2" spans="1:11" x14ac:dyDescent="0.45">
      <c r="A2" t="s">
        <v>161</v>
      </c>
      <c r="B2" s="24"/>
    </row>
    <row r="3" spans="1:11" x14ac:dyDescent="0.45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11" x14ac:dyDescent="0.45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  <c r="K4" s="28"/>
    </row>
    <row r="5" spans="1:11" x14ac:dyDescent="0.45">
      <c r="A5" s="2"/>
      <c r="B5" s="2"/>
      <c r="C5" s="2"/>
      <c r="D5" s="2"/>
      <c r="E5" s="2"/>
      <c r="F5" s="2"/>
      <c r="H5" s="1" t="s">
        <v>159</v>
      </c>
    </row>
    <row r="6" spans="1:11" x14ac:dyDescent="0.45">
      <c r="A6" s="2"/>
      <c r="B6" s="2"/>
      <c r="C6" s="2"/>
      <c r="D6" s="2"/>
      <c r="E6" s="2"/>
      <c r="F6" s="2"/>
      <c r="H6" s="1" t="s">
        <v>160</v>
      </c>
    </row>
    <row r="7" spans="1:11" x14ac:dyDescent="0.45">
      <c r="A7" s="2"/>
      <c r="B7" s="2"/>
      <c r="C7" s="2"/>
      <c r="D7" s="2"/>
      <c r="E7" s="2"/>
      <c r="F7" s="2"/>
      <c r="H7" s="1" t="s">
        <v>157</v>
      </c>
    </row>
    <row r="8" spans="1:11" x14ac:dyDescent="0.45">
      <c r="A8" s="2"/>
      <c r="B8" s="2"/>
      <c r="C8" s="2"/>
      <c r="D8" s="2"/>
      <c r="E8" s="2"/>
      <c r="F8" s="2"/>
    </row>
    <row r="9" spans="1:11" x14ac:dyDescent="0.45">
      <c r="A9" s="2"/>
      <c r="B9" s="2"/>
      <c r="C9" s="2"/>
      <c r="D9" s="2"/>
      <c r="E9" s="2"/>
      <c r="F9" s="2"/>
    </row>
    <row r="10" spans="1:11" x14ac:dyDescent="0.45">
      <c r="A10" s="2"/>
      <c r="B10" s="2"/>
      <c r="C10" s="2"/>
      <c r="D10" s="2"/>
      <c r="E10" s="2"/>
      <c r="F10" s="2"/>
    </row>
    <row r="11" spans="1:11" x14ac:dyDescent="0.45">
      <c r="A11" s="2"/>
      <c r="B11" s="2"/>
      <c r="C11" s="2"/>
      <c r="D11" s="2"/>
      <c r="E11" s="2"/>
      <c r="F11" s="2"/>
    </row>
    <row r="12" spans="1:11" x14ac:dyDescent="0.45">
      <c r="A12" s="2"/>
      <c r="B12" s="2"/>
      <c r="C12" s="2"/>
      <c r="D12" s="2"/>
      <c r="E12" s="2"/>
      <c r="F12" s="2"/>
    </row>
    <row r="13" spans="1:11" x14ac:dyDescent="0.45">
      <c r="A13" s="2"/>
      <c r="B13" s="2"/>
      <c r="C13" s="2"/>
      <c r="D13" s="2"/>
      <c r="E13" s="2"/>
      <c r="F13" s="2"/>
    </row>
    <row r="14" spans="1:11" x14ac:dyDescent="0.45">
      <c r="A14" s="2"/>
      <c r="B14" s="2"/>
      <c r="C14" s="2"/>
      <c r="D14" s="2"/>
      <c r="E14" s="2"/>
      <c r="F14" s="2"/>
    </row>
    <row r="15" spans="1:11" x14ac:dyDescent="0.45">
      <c r="A15" s="2"/>
      <c r="B15" s="2"/>
      <c r="C15" s="2"/>
      <c r="D15" s="2"/>
      <c r="E15" s="2"/>
      <c r="F15" s="2"/>
    </row>
    <row r="16" spans="1:11" x14ac:dyDescent="0.45">
      <c r="A16" s="2"/>
      <c r="B16" s="2"/>
      <c r="C16" s="2"/>
      <c r="D16" s="2"/>
      <c r="E16" s="2"/>
      <c r="F16" s="2"/>
    </row>
    <row r="17" spans="1:6" x14ac:dyDescent="0.45">
      <c r="A17" s="2"/>
      <c r="B17" s="2"/>
      <c r="C17" s="2"/>
      <c r="D17" s="2"/>
      <c r="E17" s="2"/>
      <c r="F17" s="2"/>
    </row>
    <row r="18" spans="1:6" x14ac:dyDescent="0.45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38100</xdr:colOff>
                <xdr:row>1</xdr:row>
                <xdr:rowOff>127000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오수빈</cp:lastModifiedBy>
  <cp:lastPrinted>2024-09-12T04:44:55Z</cp:lastPrinted>
  <dcterms:created xsi:type="dcterms:W3CDTF">2023-05-30T06:41:20Z</dcterms:created>
  <dcterms:modified xsi:type="dcterms:W3CDTF">2024-09-12T05:46:30Z</dcterms:modified>
</cp:coreProperties>
</file>