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2026_컴활1급실기_기본서(20250807)\2026기본서_컴활1급실기\03 최신기출문제\07 24년상시03\"/>
    </mc:Choice>
  </mc:AlternateContent>
  <xr:revisionPtr revIDLastSave="0" documentId="13_ncr:1_{B3C1044F-F439-4DD9-9D0D-8DD36745B56A}" xr6:coauthVersionLast="47" xr6:coauthVersionMax="47" xr10:uidLastSave="{00000000-0000-0000-0000-000000000000}"/>
  <bookViews>
    <workbookView xWindow="5412" yWindow="2412" windowWidth="17280" windowHeight="8880" tabRatio="718" firstSheet="1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병원주차관리_3d46e35d-0fed-4807-8f9b-223457e5e25a" name="병원주차관리" connection="주차현황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3" l="1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N10" i="3" a="1"/>
  <c r="N11" i="3" s="1"/>
  <c r="A29" i="12"/>
  <c r="A19" i="12"/>
  <c r="A10" i="12"/>
  <c r="A31" i="12" s="1"/>
  <c r="G30" i="12"/>
  <c r="G20" i="12"/>
  <c r="G11" i="12"/>
  <c r="G32" i="12" s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10" i="3" a="1"/>
  <c r="J16" i="3" a="1"/>
  <c r="J22" i="3" a="1"/>
  <c r="J28" i="3" a="1"/>
  <c r="J17" i="3" a="1"/>
  <c r="J23" i="3" a="1"/>
  <c r="J29" i="3" a="1"/>
  <c r="J12" i="3" a="1"/>
  <c r="J11" i="3" a="1"/>
  <c r="J18" i="3" a="1"/>
  <c r="J5" i="3" a="1"/>
  <c r="J24" i="3" a="1"/>
  <c r="J6" i="3" a="1"/>
  <c r="J7" i="3" a="1"/>
  <c r="J13" i="3" a="1"/>
  <c r="J19" i="3" a="1"/>
  <c r="J25" i="3" a="1"/>
  <c r="J20" i="3" a="1"/>
  <c r="J26" i="3" a="1"/>
  <c r="J27" i="3" a="1"/>
  <c r="J14" i="3" a="1"/>
  <c r="J21" i="3" a="1"/>
  <c r="J8" i="3" a="1"/>
  <c r="J9" i="3" a="1"/>
  <c r="J15" i="3" a="1"/>
  <c r="J3" i="3" a="1"/>
  <c r="N14" i="3" l="1"/>
  <c r="N13" i="3"/>
  <c r="N12" i="3"/>
  <c r="N10" i="3"/>
  <c r="J15" i="3"/>
  <c r="J9" i="3"/>
  <c r="J8" i="3"/>
  <c r="J21" i="3"/>
  <c r="J14" i="3"/>
  <c r="J27" i="3"/>
  <c r="J26" i="3"/>
  <c r="J20" i="3"/>
  <c r="J25" i="3"/>
  <c r="J19" i="3"/>
  <c r="J13" i="3"/>
  <c r="J7" i="3"/>
  <c r="J6" i="3"/>
  <c r="J24" i="3"/>
  <c r="J5" i="3"/>
  <c r="J18" i="3"/>
  <c r="J11" i="3"/>
  <c r="J12" i="3"/>
  <c r="J29" i="3"/>
  <c r="J23" i="3"/>
  <c r="J17" i="3"/>
  <c r="J28" i="3"/>
  <c r="J22" i="3"/>
  <c r="J16" i="3"/>
  <c r="J10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4CD3679-5A4C-44A5-8036-42B29C0F6F3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3" xr16:uid="{2040FEF4-71CD-4F2D-8D51-4D1ABF15ED1D}" sourceFile="D:\2026_컴활1급실기_기본서(20250807)\2026기본서_컴활1급실기\03 최신기출문제\07 24년상시03\주차현황.xlsx" name="주차현황1" type="100" refreshedVersion="8" minRefreshableVersion="5">
    <extLst>
      <ext xmlns:x15="http://schemas.microsoft.com/office/spreadsheetml/2010/11/main" uri="{DE250136-89BD-433C-8126-D09CA5730AF9}">
        <x15:connection id="390cce6a-2a83-46e4-812c-44b9b0c80282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병원주차관리].[결제방법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<sst xmlns="http://schemas.openxmlformats.org/spreadsheetml/2006/main" count="756" uniqueCount="207">
  <si>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</si>
  <si>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</si>
  <si>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</si>
  <si>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</si>
  <si>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</si>
  <si>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</si>
  <si>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</si>
  <si>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</si>
  <si>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</si>
  <si>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</si>
  <si>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</si>
  <si>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</si>
  <si>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</si>
  <si>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</si>
  <si>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</si>
  <si>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</si>
  <si>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</si>
  <si>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</si>
  <si>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</si>
  <si>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</si>
  <si>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</si>
  <si>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</si>
  <si>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</si>
  <si>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</si>
  <si>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</si>
  <si>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</si>
  <si>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</si>
  <si>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</si>
  <si>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</si>
  <si>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</si>
  <si>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</si>
  <si>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</si>
  <si>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</si>
  <si>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</si>
  <si>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</si>
  <si>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</si>
  <si>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</si>
  <si>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</si>
  <si>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</si>
  <si>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</si>
  <si>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</si>
  <si>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</si>
  <si>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</si>
  <si>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</si>
  <si>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</si>
  <si>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</si>
  <si>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</si>
  <si>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</si>
  <si>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</si>
  <si>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</si>
  <si>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</si>
  <si>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</si>
  <si>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</si>
  <si>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</si>
  <si>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</si>
  <si>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</si>
  <si>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</si>
  <si>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</si>
  <si>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</si>
  <si>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</si>
  <si>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</si>
  <si>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</si>
  <si>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</si>
  <si>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</si>
  <si>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</si>
  <si>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</si>
  <si>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</si>
  <si>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</si>
  <si>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</si>
  <si>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</si>
  <si>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</si>
  <si>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</si>
  <si>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</si>
  <si>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</si>
  <si>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</si>
  <si>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</si>
  <si>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</si>
  <si>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</si>
  <si>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</si>
  <si>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</si>
  <si>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</si>
  <si>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</si>
  <si>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</si>
  <si>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</si>
  <si>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</si>
  <si>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</si>
  <si>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</si>
  <si>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</si>
  <si>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</si>
  <si>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</si>
  <si>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</si>
  <si>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</si>
  <si>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</si>
  <si>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</si>
  <si>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</si>
  <si>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</si>
  <si>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</si>
  <si>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</si>
  <si>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</si>
  <si>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</si>
  <si>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</si>
  <si>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</si>
  <si>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</si>
  <si>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</si>
  <si>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</si>
  <si>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</si>
  <si>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</si>
  <si>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</si>
  <si>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</si>
  <si>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</si>
  <si>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</si>
  <si>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</si>
  <si>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</si>
  <si>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</si>
  <si>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</si>
  <si>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</si>
  <si>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</si>
  <si>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</si>
  <si>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</si>
  <si>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</si>
  <si>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</si>
  <si>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</si>
  <si>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</si>
  <si>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</si>
  <si>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</si>
  <si>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</si>
  <si>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</si>
  <si>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</si>
  <si>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</si>
  <si>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</si>
  <si>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</si>
  <si>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</si>
  <si>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</si>
  <si>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</si>
  <si>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</si>
  <si>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</si>
  <si>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</si>
  <si>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</si>
  <si>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</si>
  <si>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</si>
  <si>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</si>
  <si>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</si>
  <si>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</si>
  <si>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</si>
  <si>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</si>
  <si>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</si>
  <si>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</si>
  <si>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</si>
  <si>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</si>
  <si>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</si>
  <si>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</si>
  <si>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</si>
  <si>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</si>
  <si>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</si>
  <si>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</si>
  <si>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</si>
  <si>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</si>
  <si>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</si>
  <si>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</si>
  <si>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</si>
  <si>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</si>
  <si>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</si>
  <si>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</si>
  <si>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</si>
  <si>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</si>
  <si>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</si>
  <si>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</si>
  <si>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</si>
  <si>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</si>
  <si>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</si>
  <si>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</si>
  <si>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</si>
  <si>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</si>
  <si>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</si>
  <si>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</si>
  <si>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</si>
  <si>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</si>
  <si>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</si>
  <si>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</si>
  <si>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</si>
  <si>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</si>
  <si>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</si>
  <si>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</si>
  <si>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</si>
  <si>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</si>
  <si>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</si>
  <si>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</si>
  <si>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</si>
  <si>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</si>
  <si>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</si>
  <si>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</si>
  <si>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</si>
  <si>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결제방법</t>
  </si>
  <si>
    <t>All</t>
  </si>
  <si>
    <t>진료</t>
  </si>
  <si>
    <t>총합계</t>
  </si>
  <si>
    <t>평균: 이용금액</t>
  </si>
  <si>
    <t>차량수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</si>
  <si>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</si>
  <si>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</si>
  <si>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</si>
  <si>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</si>
  <si>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</si>
  <si>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</si>
  <si>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</si>
  <si>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</si>
  <si>
    <t>sss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</si>
</sst>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179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7112336"/>
        <c:axId val="2077115216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2077115216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7112336"/>
        <c:crosses val="max"/>
        <c:crossBetween val="between"/>
      </c:valAx>
      <c:catAx>
        <c:axId val="20771123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7711521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0</xdr:row>
          <xdr:rowOff>83820</xdr:rowOff>
        </xdr:from>
        <xdr:to>
          <xdr:col>5</xdr:col>
          <xdr:colOff>800100</xdr:colOff>
          <xdr:row>2</xdr:row>
          <xdr:rowOff>99060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고채운" refreshedDate="45978.709201273145" backgroundQuery="1" createdVersion="8" refreshedVersion="8" minRefreshableVersion="3" recordCount="0" supportSubquery="1" supportAdvancedDrill="1" xr:uid="{64BBFC87-E12E-44E4-9B1B-9937D8DFEACD}">
  <cacheSource type="external" connectionId="1"/>
  <cacheFields count="6">
    <cacheField name="[병원주차관리].[결제방법].[결제방법]" caption="결제방법" numFmtId="0" hierarchy="8" level="1">
      <sharedItems containsSemiMixedTypes="0" containsNonDate="0" containsString="0"/>
    </cacheField>
    <cacheField name="[병원주차관리].[구분].[구분]" caption="구분" numFmtId="0" level="1">
      <sharedItems count="3">
        <s v="예약"/>
        <s v="입퇴원"/>
        <s v="진료"/>
      </sharedItems>
    </cacheField>
    <cacheField name="[병원주차관리].[주차장].[주차장]" caption="주차장" numFmtId="0" hierarchy="2" level="1">
      <sharedItems count="3">
        <s v="지상-2"/>
        <s v="지하"/>
        <s v="지상-1"/>
      </sharedItems>
    </cacheField>
    <cacheField name="[Measures].[평균: 이용금액]" caption="평균: 이용금액" numFmtId="0" hierarchy="12" level="32767"/>
    <cacheField name="[병원주차관리].[차량번호].[차량번호]" caption="차량번호" numFmtId="0" hierarchy="1" level="1">
      <sharedItems count="27">
        <s v="12나1442"/>
        <s v="32다5229"/>
        <s v="40가3397"/>
        <s v="75호9572"/>
        <s v="86가4414"/>
        <s v="22가3590"/>
        <s v="51나7326"/>
        <s v="38나9193"/>
        <s v="60가1659"/>
        <s v="83허1845"/>
        <s v="88사4366"/>
        <s v="43가6770"/>
        <s v="82다5640"/>
        <s v="87마6925"/>
        <s v="98다8435"/>
        <s v="18가7048"/>
        <s v="68허3603"/>
        <s v="15사5249"/>
        <s v="69가8432"/>
        <s v="71가8948"/>
        <s v="23허2827"/>
        <s v="30가7514"/>
        <s v="37나2896"/>
        <s v="61호7459"/>
        <s v="67다4634"/>
        <s v="82가5484"/>
        <s v="96가1887"/>
      </sharedItems>
    </cacheField>
    <cacheField name="[Measures].[개수: 차량번호]" caption="개수: 차량번호" numFmtId="0" hierarchy="13" level="32767"/>
  </cacheFields>
  <cacheHierarchies count="14">
    <cacheHierarchy uniqueName="[병원주차관리].[구분]" caption="구분" attribute="1" defaultMemberUniqueName="[병원주차관리].[구분].[All]" allUniqueName="[병원주차관리].[구분].[All]" dimensionUniqueName="[병원주차관리]" displayFolder="" count="2" memberValueDatatype="130" unbalanced="0">
      <fieldsUsage count="2">
        <fieldUsage x="-1"/>
        <fieldUsage x="1"/>
      </fieldsUsage>
    </cacheHierarchy>
    <cacheHierarchy uniqueName="[병원주차관리].[차량번호]" caption="차량번호" attribute="1" defaultMemberUniqueName="[병원주차관리].[차량번호].[All]" allUniqueName="[병원주차관리].[차량번호].[All]" dimensionUniqueName="[병원주차관리]" displayFolder="" count="2" memberValueDatatype="130" unbalanced="0">
      <fieldsUsage count="2">
        <fieldUsage x="-1"/>
        <fieldUsage x="4"/>
      </fieldsUsage>
    </cacheHierarchy>
    <cacheHierarchy uniqueName="[병원주차관리].[주차장]" caption="주차장" attribute="1" defaultMemberUniqueName="[병원주차관리].[주차장].[All]" allUniqueName="[병원주차관리].[주차장].[All]" dimensionUniqueName="[병원주차관리]" displayFolder="" count="2" memberValueDatatype="130" unbalanced="0">
      <fieldsUsage count="2">
        <fieldUsage x="-1"/>
        <fieldUsage x="2"/>
      </fieldsUsage>
    </cacheHierarchy>
    <cacheHierarchy uniqueName="[병원주차관리].[입차시간]" caption="입차시간" attribute="1" time="1" defaultMemberUniqueName="[병원주차관리].[입차시간].[All]" allUniqueName="[병원주차관리].[입차시간].[All]" dimensionUniqueName="[병원주차관리]" displayFolder="" count="0" memberValueDatatype="7" unbalanced="0"/>
    <cacheHierarchy uniqueName="[병원주차관리].[퇴차시간]" caption="퇴차시간" attribute="1" time="1" defaultMemberUniqueName="[병원주차관리].[퇴차시간].[All]" allUniqueName="[병원주차관리].[퇴차시간].[All]" dimensionUniqueName="[병원주차관리]" displayFolder="" count="0" memberValueDatatype="7" unbalanced="0"/>
    <cacheHierarchy uniqueName="[병원주차관리].[할인금액]" caption="할인금액" attribute="1" defaultMemberUniqueName="[병원주차관리].[할인금액].[All]" allUniqueName="[병원주차관리].[할인금액].[All]" dimensionUniqueName="[병원주차관리]" displayFolder="" count="0" memberValueDatatype="5" unbalanced="0"/>
    <cacheHierarchy uniqueName="[병원주차관리].[이용금액]" caption="이용금액" attribute="1" defaultMemberUniqueName="[병원주차관리].[이용금액].[All]" allUniqueName="[병원주차관리].[이용금액].[All]" dimensionUniqueName="[병원주차관리]" displayFolder="" count="0" memberValueDatatype="5" unbalanced="0"/>
    <cacheHierarchy uniqueName="[병원주차관리].[정산금액]" caption="정산금액" attribute="1" defaultMemberUniqueName="[병원주차관리].[정산금액].[All]" allUniqueName="[병원주차관리].[정산금액].[All]" dimensionUniqueName="[병원주차관리]" displayFolder="" count="0" memberValueDatatype="5" unbalanced="0"/>
    <cacheHierarchy uniqueName="[병원주차관리].[결제방법]" caption="결제방법" attribute="1" defaultMemberUniqueName="[병원주차관리].[결제방법].[All]" allUniqueName="[병원주차관리].[결제방법].[All]" dimensionUniqueName="[병원주차관리]" displayFolder="" count="2" memberValueDatatype="130" unbalanced="0">
      <fieldsUsage count="2">
        <fieldUsage x="-1"/>
        <fieldUsage x="0"/>
      </fieldsUsage>
    </cacheHierarchy>
    <cacheHierarchy uniqueName="[Measures].[__XL_Count 병원주차관리]" caption="__XL_Count 병원주차관리" measure="1" displayFolder="" measureGroup="병원주차관리" count="0" hidden="1"/>
    <cacheHierarchy uniqueName="[Measures].[__No measures defined]" caption="__No measures defined" measure="1" displayFolder="" count="0" hidden="1"/>
    <cacheHierarchy uniqueName="[Measures].[합계: 이용금액]" caption="합계: 이용금액" measure="1" displayFolder="" measureGroup="병원주차관리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평균: 이용금액]" caption="평균: 이용금액" measure="1" displayFolder="" measureGroup="병원주차관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개수: 차량번호]" caption="개수: 차량번호" measure="1" displayFolder="" measureGroup="병원주차관리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병원주차관리" uniqueName="[병원주차관리]" caption="병원주차관리"/>
  </dimensions>
  <measureGroups count="1">
    <measureGroup name="병원주차관리" caption="병원주차관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75172D-D7A1-47D9-B9FC-633091A8BCE2}" name="피벗 테이블1" cacheId="0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A3:D14" firstHeaderRow="0" firstDataRow="1" firstDataCol="2" rowPageCount="1" colPageCount="1"/>
  <pivotFields count="6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sortType="descending" defaultSubtotal="0" defaultAttributeDrillState="1">
      <items count="3">
        <item x="0"/>
        <item x="1"/>
        <item x="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compact="0" subtotalTop="0" showAll="0" defaultSubtotal="0"/>
    <pivotField name="차량수" compact="0" allDrilled="1" subtotalTop="0" showAll="0" hideNewItems="1" dataSourceSort="1" defaultSubtotal="0" defaultAttributeDrillState="1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dataField="1" compact="0" subtotalTop="0" showAll="0" defaultSubtotal="0"/>
  </pivotFields>
  <rowFields count="2">
    <field x="1"/>
    <field x="2"/>
  </rowFields>
  <rowItems count="11">
    <i>
      <x/>
    </i>
    <i r="1">
      <x/>
    </i>
    <i r="1">
      <x v="1"/>
    </i>
    <i>
      <x v="1"/>
    </i>
    <i r="1">
      <x v="2"/>
    </i>
    <i r="1">
      <x/>
    </i>
    <i r="1">
      <x v="1"/>
    </i>
    <i>
      <x v="2"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8" name="[병원주차관리].[결제방법].[All]" cap="All"/>
  </pageFields>
  <dataFields count="2">
    <dataField name="차량수" fld="5" subtotal="count" baseField="1" baseItem="0"/>
    <dataField name="평균: 이용금액" fld="3" subtotal="average" baseField="2" baseItem="0" numFmtId="41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이용금액"/>
    <pivotHierarchy dragToData="1" caption="차량수"/>
  </pivotHierarchies>
  <pivotTableStyleInfo name="PivotStyleLight17" showRowHeaders="1" showColHeaders="1" showRowStripes="1" showColStripes="0" showLastColumn="1"/>
  <rowHierarchiesUsage count="2">
    <rowHierarchyUsage hierarchyUsage="0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주차현황1">
        <x15:activeTabTopLevelEntity name="[병원주차관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57"/>
  <sheetViews>
    <sheetView workbookViewId="0">
      <selection activeCell="M20" sqref="M20"/>
    </sheetView>
  </sheetViews>
  <sheetFormatPr defaultRowHeight="17.399999999999999" x14ac:dyDescent="0.4"/>
  <cols>
    <col min="1" max="1" width="7.19921875" customWidth="1"/>
    <col min="2" max="2" width="10.8984375" customWidth="1"/>
    <col min="3" max="3" width="8" customWidth="1"/>
    <col min="7" max="8" width="9" customWidth="1"/>
    <col min="9" max="9" width="24.69921875" customWidth="1"/>
    <col min="10" max="10" width="7.8984375" customWidth="1"/>
  </cols>
  <sheetData>
    <row r="1" spans="1:10" x14ac:dyDescent="0.4">
      <c r="A1" t="s">
        <v>0</v>
      </c>
    </row>
    <row r="2" spans="1:10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">
      <c r="A31" s="31" t="s">
        <v>186</v>
      </c>
    </row>
    <row r="32" spans="1:10" x14ac:dyDescent="0.4">
      <c r="A32" t="b">
        <f>AND(D3&gt;=10/24,D3&lt;=(11/24+50/(24*60)))</f>
        <v>0</v>
      </c>
    </row>
    <row r="34" spans="1:5" x14ac:dyDescent="0.4">
      <c r="A34" t="s">
        <v>187</v>
      </c>
      <c r="B34" t="s">
        <v>188</v>
      </c>
      <c r="C34" t="s">
        <v>189</v>
      </c>
      <c r="D34" t="s">
        <v>190</v>
      </c>
      <c r="E34" t="s">
        <v>191</v>
      </c>
    </row>
    <row r="35" spans="1:5" x14ac:dyDescent="0.4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  <row r="44" spans="1:5" x14ac:dyDescent="0.4">
      <c r="A44" s="1"/>
      <c r="B44" s="1"/>
      <c r="C44" s="6"/>
      <c r="D44" s="6"/>
      <c r="E44" s="7"/>
    </row>
    <row r="45" spans="1:5" x14ac:dyDescent="0.4">
      <c r="A45" s="1"/>
      <c r="B45" s="1"/>
      <c r="C45" s="6"/>
      <c r="D45" s="6"/>
      <c r="E45" s="7"/>
    </row>
    <row r="46" spans="1:5" x14ac:dyDescent="0.4">
      <c r="A46" s="1"/>
      <c r="B46" s="1"/>
      <c r="C46" s="6"/>
      <c r="D46" s="6"/>
      <c r="E46" s="7"/>
    </row>
    <row r="47" spans="1:5" x14ac:dyDescent="0.4">
      <c r="A47" s="1"/>
      <c r="B47" s="1"/>
      <c r="C47" s="6"/>
      <c r="D47" s="6"/>
      <c r="E47" s="7"/>
    </row>
    <row r="48" spans="1:5" x14ac:dyDescent="0.4">
      <c r="A48" s="1"/>
      <c r="B48" s="1"/>
      <c r="C48" s="6"/>
      <c r="D48" s="6"/>
      <c r="E48" s="7"/>
    </row>
    <row r="49" spans="1:5" x14ac:dyDescent="0.4">
      <c r="A49" s="1"/>
      <c r="B49" s="1"/>
      <c r="C49" s="6"/>
      <c r="D49" s="6"/>
      <c r="E49" s="7"/>
    </row>
    <row r="50" spans="1:5" x14ac:dyDescent="0.4">
      <c r="A50" s="1"/>
      <c r="B50" s="1"/>
      <c r="C50" s="6"/>
      <c r="D50" s="6"/>
      <c r="E50" s="7"/>
    </row>
    <row r="51" spans="1:5" x14ac:dyDescent="0.4">
      <c r="A51" s="1"/>
      <c r="B51" s="1"/>
      <c r="C51" s="6"/>
      <c r="D51" s="6"/>
      <c r="E51" s="7"/>
    </row>
    <row r="52" spans="1:5" x14ac:dyDescent="0.4">
      <c r="A52" s="1"/>
      <c r="B52" s="1"/>
      <c r="C52" s="6"/>
      <c r="D52" s="6"/>
      <c r="E52" s="7"/>
    </row>
    <row r="53" spans="1:5" x14ac:dyDescent="0.4">
      <c r="A53" s="1"/>
      <c r="B53" s="1"/>
      <c r="C53" s="6"/>
      <c r="D53" s="6"/>
      <c r="E53" s="7"/>
    </row>
    <row r="54" spans="1:5" x14ac:dyDescent="0.4">
      <c r="A54" s="1"/>
      <c r="B54" s="1"/>
      <c r="C54" s="6"/>
      <c r="D54" s="6"/>
      <c r="E54" s="7"/>
    </row>
    <row r="55" spans="1:5" x14ac:dyDescent="0.4">
      <c r="A55" s="1"/>
      <c r="B55" s="1"/>
      <c r="C55" s="6"/>
      <c r="D55" s="6"/>
      <c r="E55" s="7"/>
    </row>
    <row r="56" spans="1:5" x14ac:dyDescent="0.4">
      <c r="A56" s="1"/>
      <c r="B56" s="1"/>
      <c r="C56" s="6"/>
      <c r="D56" s="6"/>
      <c r="E56" s="7"/>
    </row>
    <row r="57" spans="1:5" x14ac:dyDescent="0.4">
      <c r="A57" s="1"/>
      <c r="B57" s="1"/>
      <c r="C57" s="6"/>
      <c r="D57" s="6"/>
      <c r="E57" s="7"/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tabSelected="1" zoomScaleNormal="100" workbookViewId="0"/>
  </sheetViews>
  <sheetFormatPr defaultRowHeight="17.399999999999999" x14ac:dyDescent="0.4"/>
  <cols>
    <col min="2" max="2" width="8.09765625" customWidth="1"/>
    <col min="3" max="15" width="7.59765625" customWidth="1"/>
  </cols>
  <sheetData>
    <row r="1" spans="1:15" x14ac:dyDescent="0.4">
      <c r="A1" t="s">
        <v>0</v>
      </c>
    </row>
    <row r="2" spans="1:15" x14ac:dyDescent="0.4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opLeftCell="A4" workbookViewId="0">
      <selection activeCell="F5" sqref="F5"/>
    </sheetView>
  </sheetViews>
  <sheetFormatPr defaultRowHeight="17.399999999999999" x14ac:dyDescent="0.4"/>
  <cols>
    <col min="1" max="1" width="6.69921875" customWidth="1"/>
    <col min="2" max="2" width="9.3984375" bestFit="1" customWidth="1"/>
    <col min="3" max="3" width="6.8984375" customWidth="1"/>
    <col min="4" max="4" width="8.69921875" customWidth="1"/>
    <col min="5" max="5" width="8.8984375" customWidth="1"/>
    <col min="6" max="6" width="9.19921875" bestFit="1" customWidth="1"/>
    <col min="7" max="7" width="8.69921875" customWidth="1"/>
    <col min="8" max="8" width="8.5" customWidth="1"/>
    <col min="9" max="9" width="24" customWidth="1"/>
    <col min="10" max="10" width="8.5" customWidth="1"/>
    <col min="11" max="11" width="2.19921875" customWidth="1"/>
    <col min="12" max="12" width="11.8984375" customWidth="1"/>
    <col min="13" max="13" width="12.8984375" customWidth="1"/>
    <col min="14" max="14" width="21.8984375" customWidth="1"/>
    <col min="15" max="17" width="6.5" customWidth="1"/>
  </cols>
  <sheetData>
    <row r="1" spans="1:17" x14ac:dyDescent="0.4">
      <c r="A1" t="s">
        <v>0</v>
      </c>
      <c r="L1" s="3" t="s">
        <v>1</v>
      </c>
      <c r="M1" s="3" t="s">
        <v>2</v>
      </c>
    </row>
    <row r="2" spans="1:17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IFERROR(VLOOKUP(A3,$L$4:$Q$6,MATCH(D3,$M$2:$Q$2,1)+1,FALSE),0)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IFERROR(VLOOKUP(A4,$L$4:$Q$6,MATCH(D4,$M$2:$Q$2,1)+1,FALSE),0)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4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4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40" t="s">
        <v>33</v>
      </c>
      <c r="M9" s="40"/>
      <c r="N9" s="14" t="s">
        <v>34</v>
      </c>
    </row>
    <row r="10" spans="1:17" x14ac:dyDescent="0.4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30">
        <v>2</v>
      </c>
      <c r="N10" s="8" t="str">
        <f t="array" ref="N10:N14">REPT("★",FREQUENCY(HOUR(E3:E29)-HOUR(D3:D29),M10:M14))</f>
        <v>★★★★★★★★★★★</v>
      </c>
    </row>
    <row r="11" spans="1:17" x14ac:dyDescent="0.4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30">
        <v>4</v>
      </c>
      <c r="N11" s="8" t="str">
        <v>★★★★★★</v>
      </c>
    </row>
    <row r="12" spans="1:17" x14ac:dyDescent="0.4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30">
        <v>6</v>
      </c>
      <c r="N12" s="8" t="str">
        <v>★★★★★</v>
      </c>
    </row>
    <row r="13" spans="1:17" x14ac:dyDescent="0.4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30">
        <v>8</v>
      </c>
      <c r="N13" s="8" t="str">
        <v>★</v>
      </c>
    </row>
    <row r="14" spans="1:17" x14ac:dyDescent="0.4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30"/>
      <c r="N14" s="8" t="str">
        <v>★★★★</v>
      </c>
    </row>
    <row r="15" spans="1:17" x14ac:dyDescent="0.4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4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4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4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/>
      <c r="N18" s="10"/>
    </row>
    <row r="19" spans="1:15" x14ac:dyDescent="0.4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/>
      <c r="N19" s="10"/>
    </row>
    <row r="20" spans="1:15" x14ac:dyDescent="0.4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/>
      <c r="N20" s="10"/>
    </row>
    <row r="21" spans="1:15" x14ac:dyDescent="0.4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4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4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4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/>
      <c r="N25" s="8"/>
      <c r="O25" s="8"/>
    </row>
    <row r="26" spans="1:15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/>
      <c r="N26" s="8"/>
      <c r="O26" s="8"/>
    </row>
    <row r="27" spans="1:15" x14ac:dyDescent="0.4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/>
      <c r="N27" s="8"/>
      <c r="O27" s="8"/>
    </row>
    <row r="28" spans="1:15" x14ac:dyDescent="0.4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/>
      <c r="N28" s="8"/>
      <c r="O28" s="8"/>
    </row>
    <row r="29" spans="1:15" x14ac:dyDescent="0.4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/>
      <c r="N29" s="8"/>
      <c r="O29" s="8"/>
    </row>
    <row r="30" spans="1:15" x14ac:dyDescent="0.4">
      <c r="L30" s="12">
        <v>0.625</v>
      </c>
      <c r="M30" s="8"/>
      <c r="N30" s="8"/>
      <c r="O30" s="8"/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E13" sqref="E13"/>
    </sheetView>
  </sheetViews>
  <sheetFormatPr defaultRowHeight="17.399999999999999" x14ac:dyDescent="0.4"/>
  <cols>
    <col min="1" max="1" width="11.19921875" bestFit="1" customWidth="1"/>
    <col min="2" max="2" width="8.796875" bestFit="1" customWidth="1"/>
    <col min="3" max="3" width="6.796875" bestFit="1" customWidth="1"/>
    <col min="4" max="4" width="13.59765625" bestFit="1" customWidth="1"/>
    <col min="5" max="29" width="9.19921875" bestFit="1" customWidth="1"/>
    <col min="30" max="30" width="12.59765625" bestFit="1" customWidth="1"/>
  </cols>
  <sheetData>
    <row r="1" spans="1:4" x14ac:dyDescent="0.4">
      <c r="A1" s="32" t="s">
        <v>192</v>
      </c>
      <c r="B1" t="s" vm="1">
        <v>193</v>
      </c>
    </row>
    <row r="3" spans="1:4" x14ac:dyDescent="0.4">
      <c r="A3" s="32" t="s">
        <v>68</v>
      </c>
      <c r="B3" s="32" t="s">
        <v>70</v>
      </c>
      <c r="C3" t="s">
        <v>197</v>
      </c>
      <c r="D3" t="s">
        <v>196</v>
      </c>
    </row>
    <row r="4" spans="1:4" x14ac:dyDescent="0.4">
      <c r="A4" t="s">
        <v>65</v>
      </c>
      <c r="D4" s="33"/>
    </row>
    <row r="5" spans="1:4" x14ac:dyDescent="0.4">
      <c r="B5" t="s">
        <v>77</v>
      </c>
      <c r="C5">
        <v>5</v>
      </c>
      <c r="D5" s="33">
        <v>15197</v>
      </c>
    </row>
    <row r="6" spans="1:4" x14ac:dyDescent="0.4">
      <c r="B6" t="s">
        <v>75</v>
      </c>
      <c r="C6">
        <v>2</v>
      </c>
      <c r="D6" s="33">
        <v>5985</v>
      </c>
    </row>
    <row r="7" spans="1:4" x14ac:dyDescent="0.4">
      <c r="A7" t="s">
        <v>76</v>
      </c>
      <c r="D7" s="33"/>
    </row>
    <row r="8" spans="1:4" x14ac:dyDescent="0.4">
      <c r="B8" t="s">
        <v>74</v>
      </c>
      <c r="C8">
        <v>4</v>
      </c>
      <c r="D8" s="33">
        <v>15575</v>
      </c>
    </row>
    <row r="9" spans="1:4" x14ac:dyDescent="0.4">
      <c r="B9" t="s">
        <v>77</v>
      </c>
      <c r="C9">
        <v>4</v>
      </c>
      <c r="D9" s="33">
        <v>17762.5</v>
      </c>
    </row>
    <row r="10" spans="1:4" x14ac:dyDescent="0.4">
      <c r="B10" t="s">
        <v>75</v>
      </c>
      <c r="C10">
        <v>2</v>
      </c>
      <c r="D10" s="33">
        <v>15312.5</v>
      </c>
    </row>
    <row r="11" spans="1:4" x14ac:dyDescent="0.4">
      <c r="A11" t="s">
        <v>194</v>
      </c>
      <c r="D11" s="33"/>
    </row>
    <row r="12" spans="1:4" x14ac:dyDescent="0.4">
      <c r="B12" t="s">
        <v>75</v>
      </c>
      <c r="C12">
        <v>7</v>
      </c>
      <c r="D12" s="33">
        <v>13335</v>
      </c>
    </row>
    <row r="13" spans="1:4" x14ac:dyDescent="0.4">
      <c r="B13" t="s">
        <v>74</v>
      </c>
      <c r="C13">
        <v>3</v>
      </c>
      <c r="D13" s="33">
        <v>18888.333333333332</v>
      </c>
    </row>
    <row r="14" spans="1:4" x14ac:dyDescent="0.4">
      <c r="A14" t="s">
        <v>195</v>
      </c>
      <c r="C14">
        <v>27</v>
      </c>
      <c r="D14" s="33">
        <v>14886.666666666666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opLeftCell="A13" workbookViewId="0">
      <selection activeCell="I29" sqref="I29"/>
    </sheetView>
  </sheetViews>
  <sheetFormatPr defaultRowHeight="17.399999999999999" outlineLevelRow="3" x14ac:dyDescent="0.4"/>
  <cols>
    <col min="1" max="1" width="8" customWidth="1"/>
    <col min="3" max="3" width="6.59765625" customWidth="1"/>
    <col min="5" max="5" width="11.19921875" bestFit="1" customWidth="1"/>
    <col min="6" max="6" width="8.5" customWidth="1"/>
    <col min="7" max="7" width="12.3984375" bestFit="1" customWidth="1"/>
  </cols>
  <sheetData>
    <row r="1" spans="1:7" x14ac:dyDescent="0.4">
      <c r="A1" t="s">
        <v>0</v>
      </c>
    </row>
    <row r="2" spans="1:7" x14ac:dyDescent="0.4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29">
        <v>6</v>
      </c>
    </row>
    <row r="4" spans="1:7" outlineLevel="3" x14ac:dyDescent="0.4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29">
        <v>6</v>
      </c>
    </row>
    <row r="5" spans="1:7" outlineLevel="3" x14ac:dyDescent="0.4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29">
        <v>24</v>
      </c>
    </row>
    <row r="6" spans="1:7" outlineLevel="3" x14ac:dyDescent="0.4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29">
        <v>9</v>
      </c>
    </row>
    <row r="7" spans="1:7" outlineLevel="3" x14ac:dyDescent="0.4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29">
        <v>6</v>
      </c>
    </row>
    <row r="8" spans="1:7" outlineLevel="3" x14ac:dyDescent="0.4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29">
        <v>2</v>
      </c>
    </row>
    <row r="9" spans="1:7" outlineLevel="3" x14ac:dyDescent="0.4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29">
        <v>2</v>
      </c>
    </row>
    <row r="10" spans="1:7" outlineLevel="2" x14ac:dyDescent="0.4">
      <c r="A10" s="1">
        <f>SUBTOTAL(3,A3:A9)</f>
        <v>7</v>
      </c>
      <c r="B10" s="1"/>
      <c r="C10" s="8"/>
      <c r="D10" s="7"/>
      <c r="E10" s="7"/>
      <c r="F10" s="34" t="s">
        <v>202</v>
      </c>
      <c r="G10" s="29"/>
    </row>
    <row r="11" spans="1:7" outlineLevel="1" x14ac:dyDescent="0.4">
      <c r="A11" s="1"/>
      <c r="B11" s="1"/>
      <c r="C11" s="8"/>
      <c r="D11" s="7"/>
      <c r="E11" s="7"/>
      <c r="F11" s="34" t="s">
        <v>198</v>
      </c>
      <c r="G11" s="38">
        <f>SUBTOTAL(1,G3:G9)</f>
        <v>7.8571428571428568</v>
      </c>
    </row>
    <row r="12" spans="1:7" outlineLevel="3" x14ac:dyDescent="0.4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29">
        <v>9</v>
      </c>
    </row>
    <row r="13" spans="1:7" outlineLevel="3" x14ac:dyDescent="0.4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29">
        <v>6</v>
      </c>
    </row>
    <row r="14" spans="1:7" outlineLevel="3" x14ac:dyDescent="0.4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29">
        <v>6</v>
      </c>
    </row>
    <row r="15" spans="1:7" outlineLevel="3" x14ac:dyDescent="0.4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29">
        <v>2</v>
      </c>
    </row>
    <row r="16" spans="1:7" outlineLevel="3" x14ac:dyDescent="0.4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29">
        <v>12</v>
      </c>
    </row>
    <row r="17" spans="1:7" outlineLevel="3" x14ac:dyDescent="0.4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29">
        <v>6</v>
      </c>
    </row>
    <row r="18" spans="1:7" outlineLevel="3" x14ac:dyDescent="0.4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29">
        <v>3</v>
      </c>
    </row>
    <row r="19" spans="1:7" outlineLevel="2" x14ac:dyDescent="0.4">
      <c r="A19" s="1">
        <f>SUBTOTAL(3,A12:A18)</f>
        <v>7</v>
      </c>
      <c r="B19" s="1"/>
      <c r="C19" s="8"/>
      <c r="D19" s="7"/>
      <c r="E19" s="7"/>
      <c r="F19" s="34" t="s">
        <v>203</v>
      </c>
      <c r="G19" s="29"/>
    </row>
    <row r="20" spans="1:7" outlineLevel="1" x14ac:dyDescent="0.4">
      <c r="A20" s="1"/>
      <c r="B20" s="1"/>
      <c r="C20" s="8"/>
      <c r="D20" s="7"/>
      <c r="E20" s="7"/>
      <c r="F20" s="34" t="s">
        <v>199</v>
      </c>
      <c r="G20" s="38">
        <f>SUBTOTAL(1,G12:G18)</f>
        <v>6.2857142857142856</v>
      </c>
    </row>
    <row r="21" spans="1:7" outlineLevel="3" x14ac:dyDescent="0.4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29">
        <v>3</v>
      </c>
    </row>
    <row r="22" spans="1:7" outlineLevel="3" x14ac:dyDescent="0.4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29">
        <v>3</v>
      </c>
    </row>
    <row r="23" spans="1:7" outlineLevel="3" x14ac:dyDescent="0.4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29">
        <v>3</v>
      </c>
    </row>
    <row r="24" spans="1:7" outlineLevel="3" x14ac:dyDescent="0.4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29">
        <v>2</v>
      </c>
    </row>
    <row r="25" spans="1:7" outlineLevel="3" x14ac:dyDescent="0.4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29">
        <v>6</v>
      </c>
    </row>
    <row r="26" spans="1:7" outlineLevel="3" x14ac:dyDescent="0.4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29">
        <v>3</v>
      </c>
    </row>
    <row r="27" spans="1:7" outlineLevel="3" x14ac:dyDescent="0.4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29">
        <v>2</v>
      </c>
    </row>
    <row r="28" spans="1:7" outlineLevel="3" x14ac:dyDescent="0.4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29">
        <v>2</v>
      </c>
    </row>
    <row r="29" spans="1:7" outlineLevel="2" x14ac:dyDescent="0.4">
      <c r="A29" s="31">
        <f>SUBTOTAL(3,A21:A28)</f>
        <v>8</v>
      </c>
      <c r="B29" s="31"/>
      <c r="D29" s="35"/>
      <c r="E29" s="35"/>
      <c r="F29" s="37" t="s">
        <v>204</v>
      </c>
      <c r="G29" s="36"/>
    </row>
    <row r="30" spans="1:7" outlineLevel="1" x14ac:dyDescent="0.4">
      <c r="A30" s="31"/>
      <c r="B30" s="31"/>
      <c r="D30" s="35"/>
      <c r="E30" s="35"/>
      <c r="F30" s="37" t="s">
        <v>200</v>
      </c>
      <c r="G30" s="39">
        <f>SUBTOTAL(1,G21:G28)</f>
        <v>3</v>
      </c>
    </row>
    <row r="31" spans="1:7" x14ac:dyDescent="0.4">
      <c r="A31" s="31">
        <f>SUBTOTAL(3,A3:A28)</f>
        <v>22</v>
      </c>
      <c r="B31" s="31"/>
      <c r="D31" s="35"/>
      <c r="E31" s="35"/>
      <c r="F31" s="37" t="s">
        <v>205</v>
      </c>
      <c r="G31" s="36"/>
    </row>
    <row r="32" spans="1:7" x14ac:dyDescent="0.4">
      <c r="A32" s="31"/>
      <c r="B32" s="31"/>
      <c r="D32" s="35"/>
      <c r="E32" s="35"/>
      <c r="F32" s="37" t="s">
        <v>201</v>
      </c>
      <c r="G32" s="39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40756B95-7AA5-4DC9-B917-877F6BBFFA9E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I11" sqref="I11"/>
    </sheetView>
  </sheetViews>
  <sheetFormatPr defaultRowHeight="17.399999999999999" x14ac:dyDescent="0.4"/>
  <cols>
    <col min="2" max="2" width="10" customWidth="1"/>
    <col min="4" max="4" width="9.69921875" customWidth="1"/>
    <col min="5" max="5" width="10.19921875" customWidth="1"/>
    <col min="6" max="6" width="13.59765625" customWidth="1"/>
    <col min="7" max="7" width="3.8984375" customWidth="1"/>
  </cols>
  <sheetData>
    <row r="2" spans="1:6" x14ac:dyDescent="0.4">
      <c r="A2" t="s">
        <v>185</v>
      </c>
    </row>
    <row r="3" spans="1:6" x14ac:dyDescent="0.4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8">
        <v>17535</v>
      </c>
    </row>
    <row r="5" spans="1:6" x14ac:dyDescent="0.4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8">
        <v>9450</v>
      </c>
    </row>
    <row r="6" spans="1:6" x14ac:dyDescent="0.4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8">
        <v>3675</v>
      </c>
    </row>
    <row r="7" spans="1:6" x14ac:dyDescent="0.4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8">
        <v>5845</v>
      </c>
    </row>
    <row r="8" spans="1:6" x14ac:dyDescent="0.4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8">
        <v>35350</v>
      </c>
    </row>
    <row r="9" spans="1:6" x14ac:dyDescent="0.4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8">
        <v>28105</v>
      </c>
    </row>
    <row r="10" spans="1:6" x14ac:dyDescent="0.4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8">
        <v>4480</v>
      </c>
    </row>
    <row r="11" spans="1:6" x14ac:dyDescent="0.4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8">
        <v>8295</v>
      </c>
    </row>
    <row r="12" spans="1:6" x14ac:dyDescent="0.4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8">
        <v>12250</v>
      </c>
    </row>
    <row r="13" spans="1:6" x14ac:dyDescent="0.4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8">
        <v>21175</v>
      </c>
    </row>
    <row r="14" spans="1:6" x14ac:dyDescent="0.4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8">
        <v>21665</v>
      </c>
    </row>
    <row r="15" spans="1:6" x14ac:dyDescent="0.4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8">
        <v>53130</v>
      </c>
    </row>
    <row r="16" spans="1:6" x14ac:dyDescent="0.4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8">
        <v>11165</v>
      </c>
    </row>
    <row r="17" spans="1:6" x14ac:dyDescent="0.4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8">
        <v>2835</v>
      </c>
    </row>
    <row r="18" spans="1:6" x14ac:dyDescent="0.4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8">
        <v>6020</v>
      </c>
    </row>
    <row r="19" spans="1:6" x14ac:dyDescent="0.4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8">
        <v>3535</v>
      </c>
    </row>
    <row r="20" spans="1:6" x14ac:dyDescent="0.4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8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topLeftCell="A16" workbookViewId="0">
      <selection activeCell="L17" sqref="L17"/>
    </sheetView>
  </sheetViews>
  <sheetFormatPr defaultRowHeight="17.399999999999999" x14ac:dyDescent="0.4"/>
  <cols>
    <col min="2" max="2" width="17.19921875" bestFit="1" customWidth="1"/>
    <col min="3" max="3" width="11.8984375" bestFit="1" customWidth="1"/>
  </cols>
  <sheetData>
    <row r="1" spans="1:4" x14ac:dyDescent="0.4">
      <c r="A1" t="s">
        <v>0</v>
      </c>
      <c r="B1" t="s">
        <v>178</v>
      </c>
    </row>
    <row r="2" spans="1:4" x14ac:dyDescent="0.4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I4" sqref="I4"/>
    </sheetView>
  </sheetViews>
  <sheetFormatPr defaultRowHeight="17.399999999999999" x14ac:dyDescent="0.4"/>
  <cols>
    <col min="1" max="1" width="11.09765625" bestFit="1" customWidth="1"/>
    <col min="3" max="3" width="9.8984375" customWidth="1"/>
    <col min="6" max="6" width="10.59765625" customWidth="1"/>
  </cols>
  <sheetData>
    <row r="1" spans="1:5" x14ac:dyDescent="0.4">
      <c r="A1" t="s">
        <v>0</v>
      </c>
    </row>
    <row r="2" spans="1:5" x14ac:dyDescent="0.4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">
      <c r="A4" s="27">
        <v>45978</v>
      </c>
      <c r="B4" s="8" t="s">
        <v>206</v>
      </c>
      <c r="C4" s="8">
        <v>12</v>
      </c>
      <c r="D4" s="8">
        <v>2323</v>
      </c>
      <c r="E4" s="8">
        <v>27318.48</v>
      </c>
    </row>
    <row r="5" spans="1:5" x14ac:dyDescent="0.4">
      <c r="A5" s="8"/>
      <c r="B5" s="8"/>
      <c r="C5" s="8"/>
      <c r="D5" s="8"/>
      <c r="E5" s="8"/>
    </row>
    <row r="6" spans="1:5" x14ac:dyDescent="0.4">
      <c r="A6" s="8"/>
      <c r="B6" s="8"/>
      <c r="C6" s="8"/>
      <c r="D6" s="8"/>
      <c r="E6" s="8"/>
    </row>
    <row r="7" spans="1:5" x14ac:dyDescent="0.4">
      <c r="A7" s="8"/>
      <c r="B7" s="8"/>
      <c r="C7" s="8"/>
      <c r="D7" s="8"/>
      <c r="E7" s="8"/>
    </row>
    <row r="8" spans="1:5" x14ac:dyDescent="0.4">
      <c r="A8" s="8"/>
      <c r="B8" s="8"/>
      <c r="C8" s="8"/>
      <c r="D8" s="8"/>
      <c r="E8" s="8"/>
    </row>
    <row r="9" spans="1:5" x14ac:dyDescent="0.4">
      <c r="A9" s="8"/>
      <c r="B9" s="8"/>
      <c r="C9" s="8"/>
      <c r="D9" s="8"/>
      <c r="E9" s="8"/>
    </row>
    <row r="10" spans="1:5" x14ac:dyDescent="0.4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160020</xdr:colOff>
                <xdr:row>0</xdr:row>
                <xdr:rowOff>83820</xdr:rowOff>
              </from>
              <to>
                <xdr:col>5</xdr:col>
                <xdr:colOff>800100</xdr:colOff>
                <xdr:row>2</xdr:row>
                <xdr:rowOff>99060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고채운</cp:lastModifiedBy>
  <cp:lastPrinted>2024-05-31T18:02:59Z</cp:lastPrinted>
  <dcterms:created xsi:type="dcterms:W3CDTF">2023-05-30T06:41:20Z</dcterms:created>
  <dcterms:modified xsi:type="dcterms:W3CDTF">2025-11-17T08:42:16Z</dcterms:modified>
</cp:coreProperties>
</file>