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kall\Downloads\2025 총정리_컴활1급실기_정답수정\길벗컴활1급총정리\기출\03회\"/>
    </mc:Choice>
  </mc:AlternateContent>
  <xr:revisionPtr revIDLastSave="0" documentId="13_ncr:1_{E0DEFEA0-3F61-4EF8-B8A4-5E38603A17FA}" xr6:coauthVersionLast="47" xr6:coauthVersionMax="47" xr10:uidLastSave="{00000000-0000-0000-0000-000000000000}"/>
  <bookViews>
    <workbookView xWindow="-108" yWindow="-108" windowWidth="23256" windowHeight="12456" tabRatio="718" firstSheet="1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N25" i="3" a="1"/>
  <c r="N25" i="3" s="1"/>
  <c r="O25" i="3" a="1"/>
  <c r="O25" i="3" s="1"/>
  <c r="N26" i="3" a="1"/>
  <c r="N26" i="3" s="1"/>
  <c r="O26" i="3" a="1"/>
  <c r="O26" i="3" s="1"/>
  <c r="N27" i="3" a="1"/>
  <c r="N27" i="3" s="1"/>
  <c r="O27" i="3" a="1"/>
  <c r="O27" i="3" s="1"/>
  <c r="N28" i="3" a="1"/>
  <c r="N28" i="3" s="1"/>
  <c r="O28" i="3" a="1"/>
  <c r="O28" i="3" s="1"/>
  <c r="N29" i="3" a="1"/>
  <c r="N29" i="3" s="1"/>
  <c r="O29" i="3" a="1"/>
  <c r="O29" i="3" s="1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8" i="3"/>
  <c r="N19" i="3"/>
  <c r="N20" i="3"/>
  <c r="M19" i="3"/>
  <c r="M20" i="3"/>
  <c r="M18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29" i="12"/>
  <c r="A19" i="12"/>
  <c r="A10" i="12"/>
  <c r="A31" i="12" s="1"/>
  <c r="G30" i="12"/>
  <c r="G20" i="12"/>
  <c r="G11" i="12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10" i="3" a="1"/>
  <c r="J16" i="3" a="1"/>
  <c r="J22" i="3" a="1"/>
  <c r="J28" i="3" a="1"/>
  <c r="J19" i="3" a="1"/>
  <c r="J20" i="3" a="1"/>
  <c r="J9" i="3" a="1"/>
  <c r="J11" i="3" a="1"/>
  <c r="J17" i="3" a="1"/>
  <c r="J23" i="3" a="1"/>
  <c r="J12" i="3" a="1"/>
  <c r="J24" i="3" a="1"/>
  <c r="J13" i="3" a="1"/>
  <c r="J14" i="3" a="1"/>
  <c r="J21" i="3" a="1"/>
  <c r="J5" i="3" a="1"/>
  <c r="J29" i="3" a="1"/>
  <c r="J25" i="3" a="1"/>
  <c r="J26" i="3" a="1"/>
  <c r="J6" i="3" a="1"/>
  <c r="J18" i="3" a="1"/>
  <c r="J7" i="3" a="1"/>
  <c r="J8" i="3" a="1"/>
  <c r="J15" i="3" a="1"/>
  <c r="J27" i="3" a="1"/>
  <c r="J3" i="3" a="1"/>
  <c r="J27" i="3" l="1"/>
  <c r="J15" i="3"/>
  <c r="J8" i="3"/>
  <c r="J7" i="3"/>
  <c r="J18" i="3"/>
  <c r="J6" i="3"/>
  <c r="J26" i="3"/>
  <c r="J25" i="3"/>
  <c r="J29" i="3"/>
  <c r="J5" i="3"/>
  <c r="J21" i="3"/>
  <c r="J14" i="3"/>
  <c r="J13" i="3"/>
  <c r="J24" i="3"/>
  <c r="J12" i="3"/>
  <c r="J23" i="3"/>
  <c r="J17" i="3"/>
  <c r="J11" i="3"/>
  <c r="J9" i="3"/>
  <c r="J20" i="3"/>
  <c r="J19" i="3"/>
  <c r="J28" i="3"/>
  <c r="J22" i="3"/>
  <c r="J16" i="3"/>
  <c r="J10" i="3"/>
  <c r="J4" i="3"/>
  <c r="J3" i="3"/>
  <c r="G32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70BCF64B-9F47-4A5F-B1EE-29A6D2374153}" sourceFile="C:\Users\akall\Downloads\2025 총정리_컴활1급실기_정답수정\길벗컴활1급총정리\기출\03회\주차현황.xlsx" keepAlive="1" name="주차현황1" type="5" refreshedVersion="8" background="1">
    <dbPr connection="Provider=Microsoft.ACE.OLEDB.12.0;User ID=Admin;Data Source=C:\Users\akall\Downloads\2025 총정리_컴활1급실기_정답수정\길벗컴활1급총정리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<sst xmlns="http://schemas.openxmlformats.org/spreadsheetml/2006/main" count="755" uniqueCount="201">
  <si>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</si>
  <si>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</si>
  <si>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</si>
  <si>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</si>
  <si>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</si>
  <si>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</si>
  <si>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</si>
  <si>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</si>
  <si>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</si>
  <si>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</si>
  <si>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</si>
  <si>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</si>
  <si>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</si>
  <si>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</si>
  <si>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</si>
  <si>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</si>
  <si>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</si>
  <si>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</si>
  <si>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</si>
  <si>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</si>
  <si>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</si>
  <si>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</si>
  <si>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</si>
  <si>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</si>
  <si>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</si>
  <si>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</si>
  <si>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</si>
  <si>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</si>
  <si>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</si>
  <si>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</si>
  <si>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</si>
  <si>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</si>
  <si>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</si>
  <si>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</si>
  <si>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</si>
  <si>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</si>
  <si>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</si>
  <si>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</si>
  <si>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</si>
  <si>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</si>
  <si>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</si>
  <si>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</si>
  <si>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</si>
  <si>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</si>
  <si>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</si>
  <si>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</si>
  <si>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</si>
  <si>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</si>
  <si>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</si>
  <si>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</si>
  <si>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</si>
  <si>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</si>
  <si>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</si>
  <si>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</si>
  <si>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</si>
  <si>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</si>
  <si>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</si>
  <si>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</si>
  <si>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</si>
  <si>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</si>
  <si>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</si>
  <si>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</si>
  <si>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</si>
  <si>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</si>
  <si>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</si>
  <si>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</si>
  <si>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</si>
  <si>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</si>
  <si>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</si>
  <si>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</si>
  <si>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</si>
  <si>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</si>
  <si>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</si>
  <si>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</si>
  <si>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</si>
  <si>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</si>
  <si>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</si>
  <si>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</si>
  <si>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</si>
  <si>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</si>
  <si>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</si>
  <si>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</si>
  <si>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</si>
  <si>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</si>
  <si>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</si>
  <si>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</si>
  <si>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</si>
  <si>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</si>
  <si>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</si>
  <si>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</si>
  <si>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</si>
  <si>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</si>
  <si>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</si>
  <si>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</si>
  <si>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</si>
  <si>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</si>
  <si>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</si>
  <si>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</si>
  <si>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</si>
  <si>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</si>
  <si>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</si>
  <si>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</si>
  <si>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</si>
  <si>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</si>
  <si>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</si>
  <si>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</si>
  <si>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</si>
  <si>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</si>
  <si>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</si>
  <si>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</si>
  <si>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</si>
  <si>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</si>
  <si>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</si>
  <si>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</si>
  <si>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</si>
  <si>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</si>
  <si>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</si>
  <si>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</si>
  <si>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</si>
  <si>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</si>
  <si>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</si>
  <si>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</si>
  <si>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</si>
  <si>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</si>
  <si>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</si>
  <si>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</si>
  <si>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</si>
  <si>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</si>
  <si>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</si>
  <si>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</si>
  <si>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</si>
  <si>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</si>
  <si>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</si>
  <si>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</si>
  <si>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</si>
  <si>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</si>
  <si>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</si>
  <si>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</si>
  <si>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</si>
  <si>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</si>
  <si>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</si>
  <si>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</si>
  <si>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</si>
  <si>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</si>
  <si>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</si>
  <si>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</si>
  <si>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</si>
  <si>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</si>
  <si>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</si>
  <si>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</si>
  <si>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</si>
  <si>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</si>
  <si>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</si>
  <si>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</si>
  <si>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</si>
  <si>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</si>
  <si>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</si>
  <si>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</si>
  <si>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</si>
  <si>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</si>
  <si>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</si>
  <si>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</si>
  <si>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</si>
  <si>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</si>
  <si>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</si>
  <si>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</si>
  <si>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</si>
  <si>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</si>
  <si>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</si>
  <si>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</si>
  <si>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</si>
  <si>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</si>
  <si>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</si>
  <si>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</si>
  <si>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</si>
  <si>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</si>
  <si>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</si>
  <si>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</si>
  <si>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</si>
  <si>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</si>
  <si>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</si>
  <si>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</si>
  <si>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</si>
  <si>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</si>
  <si>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</si>
  <si>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</si>
  <si>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</si>
  <si>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진료</t>
  </si>
  <si>
    <t>총합계</t>
  </si>
  <si>
    <t>결제방법</t>
  </si>
  <si>
    <t>(모두)</t>
  </si>
  <si>
    <t>차량수</t>
  </si>
  <si>
    <t>평균 : 이용금액</t>
  </si>
  <si>
    <t>비회원 평균</t>
  </si>
  <si>
    <t>준회원 평균</t>
  </si>
  <si>
    <t>정회원 평균</t>
  </si>
  <si>
    <t>전체 평균</t>
  </si>
  <si>
    <t>비회원 개수</t>
  </si>
  <si>
    <t>준회원 개수</t>
  </si>
  <si>
    <t>정회원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</si>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</sst>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General&quot;시간이전&quot;"/>
    <numFmt numFmtId="180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0" fontId="7" fillId="0" borderId="0" xfId="0" applyFont="1" applyAlignment="1">
      <alignment horizontal="center" vertical="center"/>
    </xf>
    <xf numFmtId="180" fontId="0" fillId="0" borderId="1" xfId="0" applyNumberFormat="1" applyBorder="1">
      <alignment vertical="center"/>
    </xf>
    <xf numFmtId="180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76832"/>
        <c:axId val="20898451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20898451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976832"/>
        <c:crosses val="max"/>
        <c:crossBetween val="between"/>
      </c:valAx>
      <c:catAx>
        <c:axId val="208976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898451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H K" refreshedDate="45663.936039351851" backgroundQuery="1" createdVersion="8" refreshedVersion="8" minRefreshableVersion="3" recordCount="27" xr:uid="{4270802A-C280-4AAE-83DF-8A4D500144B1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6ACD04-5C36-46F2-8DC2-516CB2B0A2AA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L3" sqref="L3"/>
    </sheetView>
  </sheetViews>
  <sheetFormatPr defaultRowHeight="17.399999999999999" x14ac:dyDescent="0.4"/>
  <cols>
    <col min="1" max="1" width="9.19921875" bestFit="1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0" t="s">
        <v>186</v>
      </c>
    </row>
    <row r="32" spans="1:10" x14ac:dyDescent="0.4">
      <c r="A32" t="b">
        <f>AND(D3&gt;=10/24,D3&lt;=11/24+50/(24*60))</f>
        <v>0</v>
      </c>
    </row>
    <row r="34" spans="1:5" x14ac:dyDescent="0.4">
      <c r="A34" t="s">
        <v>4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N10" sqref="N10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8" t="s">
        <v>33</v>
      </c>
      <c r="M9" s="38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 cm="1">
        <f t="array" ref="N10:N14">REPT("★",FREQUENCY(HOUR(E3:E29)-HOUR(D3:D29),M10:M14))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29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29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29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>IF($L18="무료",COUNTIFS($I$3:$I$29,"&lt;&gt;*카드",$I$3:$I$29,"&lt;&gt;*현금",$I$3:$I$29,M$17)/COUNTA($I$3:$I$29),COUNTIFS($I$3:$I$29,"*"&amp;$L18,$I$3:$I$29,M$17&amp;"*")/COUNTA($I$3:$I$29))</f>
        <v>0.44444444444444442</v>
      </c>
      <c r="N18" s="10">
        <f>IF($L18="무료",COUNTIFS($I$3:$I$29,"&lt;&gt;*카드",$I$3:$I$29,"&lt;&gt;*현금",$I$3:$I$29,N$17)/COUNTA($I$3:$I$29),COUNTIFS($I$3:$I$29,"*"&amp;$L18,$I$3:$I$29,N$17&amp;"*")/COUNTA($I$3:$I$29))</f>
        <v>0.22222222222222221</v>
      </c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shared" ref="M19:N20" si="1">IF($L19="무료",COUNTIFS($I$3:$I$29,"&lt;&gt;*카드",$I$3:$I$29,"&lt;&gt;*현금",$I$3:$I$29,M$17)/COUNTA($I$3:$I$29),COUNTIFS($I$3:$I$29,"*"&amp;$L19,$I$3:$I$29,M$17&amp;"*")/COUNTA($I$3:$I$29))</f>
        <v>3.7037037037037035E-2</v>
      </c>
      <c r="N19" s="10">
        <f t="shared" si="1"/>
        <v>3.7037037037037035E-2</v>
      </c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>
        <f t="shared" si="1"/>
        <v>0.18518518518518517</v>
      </c>
      <c r="N20" s="10">
        <f t="shared" si="1"/>
        <v>7.407407407407407E-2</v>
      </c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M$23-SUM(IF(($C$3:$C$29=M$24)*($D$3:$D$29&lt;=$L25),1))+SUM(IF(($C$3:$C$29=M$24)*($E$3:$E$29&lt;=$L25),1))</f>
        <v>10</v>
      </c>
      <c r="N25" s="8">
        <f t="array" ref="N25">N$23-SUM(IF(($C$3:$C$29=N$24)*($D$3:$D$29&lt;=$L25),1))+SUM(IF(($C$3:$C$29=N$24)*($E$3:$E$29&lt;=$L25),1))</f>
        <v>13</v>
      </c>
      <c r="O25" s="8">
        <f t="array" ref="O25">O$23-SUM(IF(($C$3:$C$29=O$24)*($D$3:$D$29&lt;=$L25),1))+SUM(IF(($C$3:$C$29=O$24)*($E$3:$E$29&lt;=$L25),1))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M$23-SUM(IF(($C$3:$C$29=M$24)*($D$3:$D$29&lt;=$L26),1))+SUM(IF(($C$3:$C$29=M$24)*($E$3:$E$29&lt;=$L26),1))</f>
        <v>9</v>
      </c>
      <c r="N26" s="8">
        <f t="array" ref="N26">N$23-SUM(IF(($C$3:$C$29=N$24)*($D$3:$D$29&lt;=$L26),1))+SUM(IF(($C$3:$C$29=N$24)*($E$3:$E$29&lt;=$L26),1))</f>
        <v>12</v>
      </c>
      <c r="O26" s="8">
        <f t="array" ref="O26">O$23-SUM(IF(($C$3:$C$29=O$24)*($D$3:$D$29&lt;=$L26),1))+SUM(IF(($C$3:$C$29=O$24)*($E$3:$E$29&lt;=$L26),1))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M$23-SUM(IF(($C$3:$C$29=M$24)*($D$3:$D$29&lt;=$L27),1))+SUM(IF(($C$3:$C$29=M$24)*($E$3:$E$29&lt;=$L27),1))</f>
        <v>7</v>
      </c>
      <c r="N27" s="8">
        <f t="array" ref="N27">N$23-SUM(IF(($C$3:$C$29=N$24)*($D$3:$D$29&lt;=$L27),1))+SUM(IF(($C$3:$C$29=N$24)*($E$3:$E$29&lt;=$L27),1))</f>
        <v>13</v>
      </c>
      <c r="O27" s="8">
        <f t="array" ref="O27">O$23-SUM(IF(($C$3:$C$29=O$24)*($D$3:$D$29&lt;=$L27),1))+SUM(IF(($C$3:$C$29=O$24)*($E$3:$E$29&lt;=$L27),1))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M$23-SUM(IF(($C$3:$C$29=M$24)*($D$3:$D$29&lt;=$L28),1))+SUM(IF(($C$3:$C$29=M$24)*($E$3:$E$29&lt;=$L28),1))</f>
        <v>7</v>
      </c>
      <c r="N28" s="8">
        <f t="array" ref="N28">N$23-SUM(IF(($C$3:$C$29=N$24)*($D$3:$D$29&lt;=$L28),1))+SUM(IF(($C$3:$C$29=N$24)*($E$3:$E$29&lt;=$L28),1))</f>
        <v>11</v>
      </c>
      <c r="O28" s="8">
        <f t="array" ref="O28">O$23-SUM(IF(($C$3:$C$29=O$24)*($D$3:$D$29&lt;=$L28),1))+SUM(IF(($C$3:$C$29=O$24)*($E$3:$E$29&lt;=$L28),1))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M$23-SUM(IF(($C$3:$C$29=M$24)*($D$3:$D$29&lt;=$L29),1))+SUM(IF(($C$3:$C$29=M$24)*($E$3:$E$29&lt;=$L29),1))</f>
        <v>6</v>
      </c>
      <c r="N29" s="8">
        <f t="array" ref="N29">N$23-SUM(IF(($C$3:$C$29=N$24)*($D$3:$D$29&lt;=$L29),1))+SUM(IF(($C$3:$C$29=N$24)*($E$3:$E$29&lt;=$L29),1))</f>
        <v>12</v>
      </c>
      <c r="O29" s="8">
        <f t="array" ref="O29">O$23-SUM(IF(($C$3:$C$29=O$24)*($D$3:$D$29&lt;=$L29),1))+SUM(IF(($C$3:$C$29=O$24)*($E$3:$E$29&lt;=$L29),1))</f>
        <v>17</v>
      </c>
    </row>
    <row r="30" spans="1:15" x14ac:dyDescent="0.4">
      <c r="L30" s="12">
        <v>0.625</v>
      </c>
      <c r="M30" s="8">
        <f t="array" ref="M30">M$23-SUM(IF(($C$3:$C$29=M$24)*($D$3:$D$29&lt;=$L30),1))+SUM(IF(($C$3:$C$29=M$24)*($E$3:$E$29&lt;=$L30),1))</f>
        <v>7</v>
      </c>
      <c r="N30" s="8">
        <f t="array" ref="N30">N$23-SUM(IF(($C$3:$C$29=N$24)*($D$3:$D$29&lt;=$L30),1))+SUM(IF(($C$3:$C$29=N$24)*($E$3:$E$29&lt;=$L30),1))</f>
        <v>10</v>
      </c>
      <c r="O30" s="8">
        <f t="array" ref="O30">O$23-SUM(IF(($C$3:$C$29=O$24)*($D$3:$D$29&lt;=$L30),1))+SUM(IF(($C$3:$C$29=O$24)*($E$3:$E$29&lt;=$L30),1))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tabSelected="1" workbookViewId="0">
      <selection activeCell="A3" sqref="A3"/>
    </sheetView>
  </sheetViews>
  <sheetFormatPr defaultRowHeight="17.399999999999999" x14ac:dyDescent="0.4"/>
  <cols>
    <col min="1" max="1" width="8.796875" bestFit="1" customWidth="1"/>
    <col min="3" max="3" width="6.796875" bestFit="1" customWidth="1"/>
    <col min="4" max="4" width="14.19921875" bestFit="1" customWidth="1"/>
  </cols>
  <sheetData>
    <row r="1" spans="1:4" x14ac:dyDescent="0.4">
      <c r="A1" s="31" t="s">
        <v>189</v>
      </c>
      <c r="B1" t="s">
        <v>190</v>
      </c>
    </row>
    <row r="3" spans="1:4" x14ac:dyDescent="0.4">
      <c r="A3" s="31" t="s">
        <v>68</v>
      </c>
      <c r="B3" s="31" t="s">
        <v>70</v>
      </c>
      <c r="C3" t="s">
        <v>191</v>
      </c>
      <c r="D3" t="s">
        <v>192</v>
      </c>
    </row>
    <row r="4" spans="1:4" x14ac:dyDescent="0.4">
      <c r="A4" t="s">
        <v>65</v>
      </c>
      <c r="C4">
        <v>7</v>
      </c>
      <c r="D4" s="32">
        <v>12565</v>
      </c>
    </row>
    <row r="5" spans="1:4" x14ac:dyDescent="0.4">
      <c r="B5" t="s">
        <v>77</v>
      </c>
      <c r="C5">
        <v>5</v>
      </c>
      <c r="D5" s="32">
        <v>15197</v>
      </c>
    </row>
    <row r="6" spans="1:4" x14ac:dyDescent="0.4">
      <c r="B6" t="s">
        <v>75</v>
      </c>
      <c r="C6">
        <v>2</v>
      </c>
      <c r="D6" s="32">
        <v>5985</v>
      </c>
    </row>
    <row r="7" spans="1:4" x14ac:dyDescent="0.4">
      <c r="A7" t="s">
        <v>76</v>
      </c>
      <c r="C7">
        <v>10</v>
      </c>
      <c r="D7" s="32">
        <v>16397.5</v>
      </c>
    </row>
    <row r="8" spans="1:4" x14ac:dyDescent="0.4">
      <c r="B8" t="s">
        <v>74</v>
      </c>
      <c r="C8">
        <v>4</v>
      </c>
      <c r="D8" s="32">
        <v>15575</v>
      </c>
    </row>
    <row r="9" spans="1:4" x14ac:dyDescent="0.4">
      <c r="B9" t="s">
        <v>77</v>
      </c>
      <c r="C9">
        <v>4</v>
      </c>
      <c r="D9" s="32">
        <v>17762.5</v>
      </c>
    </row>
    <row r="10" spans="1:4" x14ac:dyDescent="0.4">
      <c r="B10" t="s">
        <v>75</v>
      </c>
      <c r="C10">
        <v>2</v>
      </c>
      <c r="D10" s="32">
        <v>15312.5</v>
      </c>
    </row>
    <row r="11" spans="1:4" x14ac:dyDescent="0.4">
      <c r="A11" t="s">
        <v>187</v>
      </c>
      <c r="C11">
        <v>10</v>
      </c>
      <c r="D11" s="32">
        <v>15001</v>
      </c>
    </row>
    <row r="12" spans="1:4" x14ac:dyDescent="0.4">
      <c r="B12" t="s">
        <v>75</v>
      </c>
      <c r="C12">
        <v>7</v>
      </c>
      <c r="D12" s="32">
        <v>13335</v>
      </c>
    </row>
    <row r="13" spans="1:4" x14ac:dyDescent="0.4">
      <c r="B13" t="s">
        <v>74</v>
      </c>
      <c r="C13">
        <v>3</v>
      </c>
      <c r="D13" s="32">
        <v>18888.333333333332</v>
      </c>
    </row>
    <row r="14" spans="1:4" x14ac:dyDescent="0.4">
      <c r="A14" t="s">
        <v>188</v>
      </c>
      <c r="C14">
        <v>27</v>
      </c>
      <c r="D14" s="32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7" workbookViewId="0">
      <selection activeCell="C4" sqref="C4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11.09765625" bestFit="1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36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36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36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36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36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36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36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3" t="s">
        <v>197</v>
      </c>
      <c r="G10" s="36"/>
    </row>
    <row r="11" spans="1:7" outlineLevel="1" x14ac:dyDescent="0.4">
      <c r="A11" s="1"/>
      <c r="B11" s="1"/>
      <c r="C11" s="8"/>
      <c r="D11" s="7"/>
      <c r="E11" s="7"/>
      <c r="F11" s="33" t="s">
        <v>193</v>
      </c>
      <c r="G11" s="36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36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36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36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36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36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36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36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3" t="s">
        <v>199</v>
      </c>
      <c r="G19" s="36"/>
    </row>
    <row r="20" spans="1:7" outlineLevel="1" x14ac:dyDescent="0.4">
      <c r="A20" s="1"/>
      <c r="B20" s="1"/>
      <c r="C20" s="8"/>
      <c r="D20" s="7"/>
      <c r="E20" s="7"/>
      <c r="F20" s="33" t="s">
        <v>195</v>
      </c>
      <c r="G20" s="36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36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36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36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36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36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36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36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36">
        <v>2</v>
      </c>
    </row>
    <row r="29" spans="1:7" outlineLevel="2" x14ac:dyDescent="0.4">
      <c r="A29" s="30">
        <f>SUBTOTAL(3,A21:A28)</f>
        <v>8</v>
      </c>
      <c r="B29" s="30"/>
      <c r="D29" s="34"/>
      <c r="E29" s="34"/>
      <c r="F29" s="35" t="s">
        <v>198</v>
      </c>
      <c r="G29" s="37"/>
    </row>
    <row r="30" spans="1:7" outlineLevel="1" x14ac:dyDescent="0.4">
      <c r="A30" s="30"/>
      <c r="B30" s="30"/>
      <c r="D30" s="34"/>
      <c r="E30" s="34"/>
      <c r="F30" s="35" t="s">
        <v>194</v>
      </c>
      <c r="G30" s="37">
        <f>SUBTOTAL(1,G21:G28)</f>
        <v>3</v>
      </c>
    </row>
    <row r="31" spans="1:7" x14ac:dyDescent="0.4">
      <c r="A31" s="30">
        <f>SUBTOTAL(3,A3:A28)</f>
        <v>22</v>
      </c>
      <c r="B31" s="30"/>
      <c r="D31" s="34"/>
      <c r="E31" s="34"/>
      <c r="F31" s="35" t="s">
        <v>200</v>
      </c>
      <c r="G31" s="37"/>
    </row>
    <row r="32" spans="1:7" x14ac:dyDescent="0.4">
      <c r="A32" s="30"/>
      <c r="B32" s="30"/>
      <c r="D32" s="34"/>
      <c r="E32" s="34"/>
      <c r="F32" s="35" t="s">
        <v>196</v>
      </c>
      <c r="G32" s="37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3 C4 C5 C6 C7:C9 C12 C13 C14:C16 C17:C18 C21 C22 C23 C24:C25 C26:C27 C28" xr:uid="{0348BD5C-D6A0-4BCF-B616-266B9568C6A2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J6" sqref="J6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I23" sqref="I23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DH K</cp:lastModifiedBy>
  <cp:lastPrinted>2025-01-06T13:27:12Z</cp:lastPrinted>
  <dcterms:created xsi:type="dcterms:W3CDTF">2023-05-30T06:41:20Z</dcterms:created>
  <dcterms:modified xsi:type="dcterms:W3CDTF">2025-01-06T14:22:57Z</dcterms:modified>
</cp:coreProperties>
</file>